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190" windowHeight="12180"/>
  </bookViews>
  <sheets>
    <sheet name="лист 1" sheetId="1" r:id="rId1"/>
  </sheets>
  <definedNames>
    <definedName name="_xlnm._FilterDatabase" localSheetId="0" hidden="1">'лист 1'!$H$20:$I$124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1'!$A$2:$I$145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G128" i="1" l="1"/>
  <c r="G127" i="1"/>
  <c r="G126" i="1"/>
  <c r="G125" i="1"/>
  <c r="G139" i="1" l="1"/>
  <c r="G138" i="1"/>
  <c r="G137" i="1"/>
  <c r="G136" i="1"/>
  <c r="G135" i="1"/>
  <c r="G134" i="1"/>
  <c r="G133" i="1"/>
  <c r="G132" i="1"/>
  <c r="G131" i="1"/>
  <c r="G130" i="1"/>
  <c r="G129" i="1"/>
  <c r="G76" i="1"/>
  <c r="G75" i="1"/>
  <c r="G74" i="1"/>
  <c r="A101" i="1" l="1"/>
  <c r="H102" i="1" l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97" i="1"/>
  <c r="A98" i="1" s="1"/>
  <c r="A92" i="1"/>
  <c r="A93" i="1" s="1"/>
  <c r="A94" i="1" s="1"/>
  <c r="A95" i="1" s="1"/>
  <c r="A96" i="1" s="1"/>
  <c r="A23" i="1"/>
  <c r="A25" i="1" s="1"/>
  <c r="A27" i="1" s="1"/>
  <c r="A28" i="1" s="1"/>
  <c r="A29" i="1" s="1"/>
  <c r="A31" i="1" s="1"/>
  <c r="A33" i="1" s="1"/>
  <c r="A34" i="1" s="1"/>
  <c r="A35" i="1" s="1"/>
  <c r="A36" i="1" s="1"/>
  <c r="A40" i="1" s="1"/>
  <c r="A41" i="1" s="1"/>
  <c r="A42" i="1" s="1"/>
  <c r="A47" i="1" s="1"/>
  <c r="A48" i="1" s="1"/>
  <c r="A49" i="1" s="1"/>
  <c r="A50" i="1" s="1"/>
  <c r="A52" i="1" s="1"/>
  <c r="A55" i="1" s="1"/>
  <c r="A56" i="1" s="1"/>
  <c r="A57" i="1" s="1"/>
  <c r="A58" i="1" s="1"/>
  <c r="A65" i="1" s="1"/>
  <c r="A67" i="1" s="1"/>
  <c r="A69" i="1" s="1"/>
  <c r="A70" i="1" s="1"/>
  <c r="A71" i="1" s="1"/>
  <c r="A72" i="1" s="1"/>
  <c r="A73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F104" i="1" l="1"/>
  <c r="G104" i="1" s="1"/>
  <c r="F108" i="1"/>
  <c r="G108" i="1" s="1"/>
  <c r="F117" i="1"/>
  <c r="G117" i="1" s="1"/>
  <c r="F122" i="1"/>
  <c r="G122" i="1" s="1"/>
  <c r="F102" i="1"/>
  <c r="G102" i="1" s="1"/>
  <c r="F110" i="1"/>
  <c r="G110" i="1" s="1"/>
  <c r="F124" i="1"/>
  <c r="G124" i="1" s="1"/>
  <c r="F112" i="1"/>
  <c r="G112" i="1" s="1"/>
  <c r="F118" i="1"/>
  <c r="G118" i="1" s="1"/>
  <c r="F123" i="1"/>
  <c r="G123" i="1" s="1"/>
  <c r="F120" i="1"/>
  <c r="G120" i="1" s="1"/>
  <c r="G140" i="1"/>
  <c r="F106" i="1"/>
  <c r="G106" i="1" s="1"/>
  <c r="F114" i="1"/>
  <c r="G114" i="1" s="1"/>
  <c r="F115" i="1"/>
  <c r="G115" i="1" s="1"/>
  <c r="F121" i="1" l="1"/>
  <c r="G121" i="1" s="1"/>
  <c r="F119" i="1"/>
  <c r="G119" i="1" s="1"/>
  <c r="F113" i="1"/>
  <c r="G113" i="1" s="1"/>
  <c r="F105" i="1"/>
  <c r="G105" i="1" s="1"/>
  <c r="F103" i="1"/>
  <c r="G103" i="1" s="1"/>
  <c r="F111" i="1"/>
  <c r="G111" i="1" s="1"/>
  <c r="F109" i="1"/>
  <c r="G109" i="1" s="1"/>
  <c r="F116" i="1"/>
  <c r="G116" i="1" s="1"/>
  <c r="F107" i="1"/>
  <c r="G107" i="1" s="1"/>
  <c r="F101" i="1"/>
</calcChain>
</file>

<file path=xl/sharedStrings.xml><?xml version="1.0" encoding="utf-8"?>
<sst xmlns="http://schemas.openxmlformats.org/spreadsheetml/2006/main" count="396" uniqueCount="192">
  <si>
    <t>кол-во</t>
  </si>
  <si>
    <t>уп.</t>
  </si>
  <si>
    <t>уп</t>
  </si>
  <si>
    <t>75мг.№30</t>
  </si>
  <si>
    <t>фл.</t>
  </si>
  <si>
    <t>500мг/мл.№10 раствор в амп.</t>
  </si>
  <si>
    <t>60 мг таб.в уп.№10</t>
  </si>
  <si>
    <t>0,1%-1мл.№10 раствор в ампулах</t>
  </si>
  <si>
    <t>туба</t>
  </si>
  <si>
    <t>таблетки №10 в упаковке</t>
  </si>
  <si>
    <t>30г.мазь в тюб.</t>
  </si>
  <si>
    <t>раствор в ампулах №5</t>
  </si>
  <si>
    <t>8 мг.таб.в уп. №25</t>
  </si>
  <si>
    <t>60мг.таб.в уп. №10</t>
  </si>
  <si>
    <t>1%-1мл.№10 раствор в амп.</t>
  </si>
  <si>
    <t>5000ЕД/мл. раствор во фл.5мл.</t>
  </si>
  <si>
    <t>раствор во фл.5мл.</t>
  </si>
  <si>
    <t>40%-5мл.№10</t>
  </si>
  <si>
    <t>фл</t>
  </si>
  <si>
    <t xml:space="preserve"> 5%-200мл. раствор во флаконе</t>
  </si>
  <si>
    <t>1 %-1,0 №10 раствор в ампулах</t>
  </si>
  <si>
    <t>75 мг\3мл №5 ,раствор в амп.</t>
  </si>
  <si>
    <t>1%-1,0 №10 раствор в ампулах</t>
  </si>
  <si>
    <t>100 №10 капсула</t>
  </si>
  <si>
    <t>10%-5,0  раствор в амп №10</t>
  </si>
  <si>
    <t>50мг.№20 таблетки</t>
  </si>
  <si>
    <t>0,06%-1мл. №10 раствор в ампулах</t>
  </si>
  <si>
    <t>25 мг. Капли во флаконе</t>
  </si>
  <si>
    <t>крем в тюб.</t>
  </si>
  <si>
    <t>25%-5мл.№5 раствор в ампулах</t>
  </si>
  <si>
    <t>0,05г.№30</t>
  </si>
  <si>
    <t>2%-15гр.крем для наружнего применения</t>
  </si>
  <si>
    <t xml:space="preserve"> 0,9%-400мл. раствор фо флаконе</t>
  </si>
  <si>
    <t>30%-10 мл.№10 раствор в ампулах</t>
  </si>
  <si>
    <t>0,25% 10 гр.</t>
  </si>
  <si>
    <t>0,04г-2мл.№10 раствор в амп.</t>
  </si>
  <si>
    <t>0,05г.№20 таблетки</t>
  </si>
  <si>
    <t>6%-250мл.раствор во фл.</t>
  </si>
  <si>
    <t>аэрозоль для ингаляций, дозированный, 100мкг/доза, 200 доз.</t>
  </si>
  <si>
    <t>кг.</t>
  </si>
  <si>
    <t>0,25мг/мл 1мл.№10 раствор в ампулах</t>
  </si>
  <si>
    <t>20 мг-1мл. №5 раствор в ампулах</t>
  </si>
  <si>
    <t>75 мг.№10 в упаковке</t>
  </si>
  <si>
    <t>100мг.-2 л.№5 раствор в ампулах</t>
  </si>
  <si>
    <t>крем в тюбиках 15 гр.</t>
  </si>
  <si>
    <t xml:space="preserve"> тест на моющее средство</t>
  </si>
  <si>
    <t>л.</t>
  </si>
  <si>
    <t>30гр. Мазь в тюб.</t>
  </si>
  <si>
    <t xml:space="preserve"> 1%-2мл №10 раствор в ампулах</t>
  </si>
  <si>
    <t>30 гр. мазь в тюбиках с гарамицином</t>
  </si>
  <si>
    <t>250 г.таблетки в упаковке №10</t>
  </si>
  <si>
    <t xml:space="preserve"> 2,4%-5,0 №10 раствор в ампулах</t>
  </si>
  <si>
    <t>порошок флаконе 1гр</t>
  </si>
  <si>
    <t>набор для постановки пробы на скрытую кровь</t>
  </si>
  <si>
    <t>набор</t>
  </si>
  <si>
    <t>132 градусов</t>
  </si>
  <si>
    <t>180 градусов</t>
  </si>
  <si>
    <t>набор для постановки пробы на щелочь</t>
  </si>
  <si>
    <t>упаковка</t>
  </si>
  <si>
    <t>05% -200мл.раствор во флаконе</t>
  </si>
  <si>
    <t>10 % мазь</t>
  </si>
  <si>
    <t>пара</t>
  </si>
  <si>
    <t>шт.</t>
  </si>
  <si>
    <t>шт</t>
  </si>
  <si>
    <t>200мл, стеклянная</t>
  </si>
  <si>
    <t>ерш для мытья пробирок</t>
  </si>
  <si>
    <t>для забора крови из вены,ЖВ-01</t>
  </si>
  <si>
    <t>21Gх1 1/2</t>
  </si>
  <si>
    <t>для соединения двухсторонней иглы и пробирки в момент взятия крови</t>
  </si>
  <si>
    <t>350х225х270мм. УКТП-01 вар2 80 шт.</t>
  </si>
  <si>
    <t xml:space="preserve"> 6 литров желтого цвета с крышкой</t>
  </si>
  <si>
    <t xml:space="preserve"> 1 литров желтого цвета с крышкой</t>
  </si>
  <si>
    <t>для искусственной вентиляции легких</t>
  </si>
  <si>
    <t>пропиленовый</t>
  </si>
  <si>
    <t>без добавок 5мл. с красной крышкой</t>
  </si>
  <si>
    <t>с активатором свертывания и гелем для разделения 5мл. с желтой  крышкой</t>
  </si>
  <si>
    <t>ЭДТА с К2 3мл.с фиолетовой крышкой</t>
  </si>
  <si>
    <t>металлический для пробирок</t>
  </si>
  <si>
    <t>Палестерованный планшет прозрачный с V образным углублением на 96 лунок</t>
  </si>
  <si>
    <t>на  72 луноки</t>
  </si>
  <si>
    <t>комплект одноразовый защитной одежды 1-го типа</t>
  </si>
  <si>
    <t>комплект одноразовый защитной одежды 2-го типа</t>
  </si>
  <si>
    <t>Стеклянный  с делениями 1 литр.</t>
  </si>
  <si>
    <t>Стеклянный  с делениями 600мл.</t>
  </si>
  <si>
    <t>Стеклянный  с делениями250мл.</t>
  </si>
  <si>
    <t>Одноразовый</t>
  </si>
  <si>
    <t>160х64х19мм.</t>
  </si>
  <si>
    <t>Тельбаева Ш.А.</t>
  </si>
  <si>
    <t>Баянбаева Б.Т.</t>
  </si>
  <si>
    <t>Юсупова Г.</t>
  </si>
  <si>
    <t>Кальция глюконат</t>
  </si>
  <si>
    <t>10 мг №20 таблетки</t>
  </si>
  <si>
    <t xml:space="preserve">Пентоксифиллин </t>
  </si>
  <si>
    <t>25000 ЕД №20 таблетки</t>
  </si>
  <si>
    <t>№лота</t>
  </si>
  <si>
    <t>Техническая характеристика</t>
  </si>
  <si>
    <t>Наименование</t>
  </si>
  <si>
    <t>ед.изм</t>
  </si>
  <si>
    <t>цена</t>
  </si>
  <si>
    <t>сумма</t>
  </si>
  <si>
    <t>Сроки  и условия поставки</t>
  </si>
  <si>
    <t>Место поставки</t>
  </si>
  <si>
    <t xml:space="preserve">                                                                                                        к Объявлению</t>
  </si>
  <si>
    <t xml:space="preserve">                                                                                                         Приложение 1</t>
  </si>
  <si>
    <t>По заявке заказчика до 31 декабря 2020 года</t>
  </si>
  <si>
    <t>г. Алматы, Манаса, 65</t>
  </si>
  <si>
    <t>Азитромицин</t>
  </si>
  <si>
    <t>Аспаркам</t>
  </si>
  <si>
    <t>Аевит</t>
  </si>
  <si>
    <t>Афлодерм</t>
  </si>
  <si>
    <t xml:space="preserve">Белогент </t>
  </si>
  <si>
    <t>Дайвобет</t>
  </si>
  <si>
    <t xml:space="preserve">Дермазол </t>
  </si>
  <si>
    <t>Пиридоксина г/х</t>
  </si>
  <si>
    <t>Креон</t>
  </si>
  <si>
    <t xml:space="preserve">Локатоп </t>
  </si>
  <si>
    <t xml:space="preserve">Мометокс </t>
  </si>
  <si>
    <t xml:space="preserve">Новокаин </t>
  </si>
  <si>
    <t xml:space="preserve">Розамет </t>
  </si>
  <si>
    <t>Реамберин</t>
  </si>
  <si>
    <t>Супрастин</t>
  </si>
  <si>
    <t xml:space="preserve">Тридокс </t>
  </si>
  <si>
    <t>Уголь активированный</t>
  </si>
  <si>
    <t>Фобос</t>
  </si>
  <si>
    <t>Холудексан</t>
  </si>
  <si>
    <t>Цетрин</t>
  </si>
  <si>
    <t xml:space="preserve">Эрбинол </t>
  </si>
  <si>
    <t>Ношверин</t>
  </si>
  <si>
    <t xml:space="preserve">Метиленовый синий </t>
  </si>
  <si>
    <t>Этакридина лактат 200,0</t>
  </si>
  <si>
    <t xml:space="preserve">Ихтиоловая мазь </t>
  </si>
  <si>
    <t>Итого</t>
  </si>
  <si>
    <t xml:space="preserve">таблетки /капсулы 250 мг </t>
  </si>
  <si>
    <t>0,5 №50 таблетки</t>
  </si>
  <si>
    <t>капсулы в упаковке №10</t>
  </si>
  <si>
    <t>мазь в тюб.40г</t>
  </si>
  <si>
    <t>мазь 30 г.в тюб.</t>
  </si>
  <si>
    <t>мазь в тубе 30гр</t>
  </si>
  <si>
    <t>шампунь 100 мл. во флаконе</t>
  </si>
  <si>
    <t>раствор для инъекций 5%- 1 мл</t>
  </si>
  <si>
    <t>10%-10мл.№10 раствор в ампулах</t>
  </si>
  <si>
    <t>0,1% крем 30г  тюбиках</t>
  </si>
  <si>
    <t>15г.крем в тюб.</t>
  </si>
  <si>
    <t>0,5%- 5мл №10 раствор в ампулах</t>
  </si>
  <si>
    <t>раствор в ампулах 5мл №5</t>
  </si>
  <si>
    <t>мазь 25 мг туба</t>
  </si>
  <si>
    <t>1,5%-400мл. раствор во флаконе</t>
  </si>
  <si>
    <t>капсулы №20 в упаковке</t>
  </si>
  <si>
    <t>150мг №1 таблетки</t>
  </si>
  <si>
    <t>300мг.№20 таблетки</t>
  </si>
  <si>
    <t>крем 20 г в тюбиках</t>
  </si>
  <si>
    <t>40мг в таблетках №30</t>
  </si>
  <si>
    <t>таб/кап</t>
  </si>
  <si>
    <t>ампула</t>
  </si>
  <si>
    <t>По заявке заказчика до 31 декабря 2021 года</t>
  </si>
  <si>
    <t xml:space="preserve">                                                                                                          Главный врач ГКП на ПХВ </t>
  </si>
  <si>
    <t xml:space="preserve">                                                                                                "Утверждаю"</t>
  </si>
  <si>
    <t xml:space="preserve">                                                         " Кожно-венерологический диспансер" УЗ г.Алматы</t>
  </si>
  <si>
    <t xml:space="preserve">                                             ________________________Куанов Т.О.</t>
  </si>
  <si>
    <t xml:space="preserve">АКТРАПИД  НМ </t>
  </si>
  <si>
    <t xml:space="preserve">АЛЬДАРОН/ СПИРОНОЛАКТОН  </t>
  </si>
  <si>
    <t xml:space="preserve">АМБРО </t>
  </si>
  <si>
    <t xml:space="preserve">ГЕПАРИН    </t>
  </si>
  <si>
    <t xml:space="preserve">ИБУПРОФЕН  </t>
  </si>
  <si>
    <t xml:space="preserve">КАПТОПРИЛ </t>
  </si>
  <si>
    <t xml:space="preserve">ЛЕВОФЛОКСАЦИН  </t>
  </si>
  <si>
    <t xml:space="preserve">ПРОБИРКА ВАКУУМНАЯ С НАТРИЯ  ЦИТРАТОМ </t>
  </si>
  <si>
    <t>АКТРАПИД  НМ 100МЕ/мл, 10мл  -5 фл</t>
  </si>
  <si>
    <t xml:space="preserve">АЛЬДАРОН/ СПИРОНОЛАКТОН  капс, 50мг №30 </t>
  </si>
  <si>
    <t xml:space="preserve">АМБРО р-р д/и,  15мг / 2мл, 2 мл  №5 </t>
  </si>
  <si>
    <t xml:space="preserve">ГЕПАРИН  р-р д/и 5000МЕ/мл, 5мл №5  </t>
  </si>
  <si>
    <t xml:space="preserve">ИБУПРОФЕН  р-р  д/в/в  400мг/4мл,  №10 </t>
  </si>
  <si>
    <t xml:space="preserve">КАПТОПРИЛ табл, 25мг №30 </t>
  </si>
  <si>
    <t xml:space="preserve">ЛЕВОФЛОКСАЦИН  р-р  д/инф   500мг/100мл </t>
  </si>
  <si>
    <t xml:space="preserve">ПРОБИРКА ВАКУУМНАЯ С НАТРИЯ  ЦИТРАТОМ 3,8%  3,5мл  </t>
  </si>
  <si>
    <t xml:space="preserve">Ибупрофен </t>
  </si>
  <si>
    <t xml:space="preserve">Леводекса </t>
  </si>
  <si>
    <t xml:space="preserve">Инсулиновый шприц </t>
  </si>
  <si>
    <t xml:space="preserve">Ибупрофен 0,2 №10 таб </t>
  </si>
  <si>
    <t>Леводекса 500мг/100мл</t>
  </si>
  <si>
    <t>Инсулиновый шприц 1мл 26G 5/8(0.45-16мм)</t>
  </si>
  <si>
    <t>Баки  пластмассовые с крышкой 100л</t>
  </si>
  <si>
    <t>Пакет красный для КБУ кл B  10 л ( большой)</t>
  </si>
  <si>
    <t>Пакет красный для КБУ кл B  6 л ( маленький)</t>
  </si>
  <si>
    <t>Басалог</t>
  </si>
  <si>
    <t>Басалог 100 МЕ/мл -3мл</t>
  </si>
  <si>
    <t xml:space="preserve">Этамзилат в ампулах 12,5%, 2мл </t>
  </si>
  <si>
    <t xml:space="preserve">Этамзилат </t>
  </si>
  <si>
    <t xml:space="preserve">Магния сульфат в ампулах 25%-5,0 </t>
  </si>
  <si>
    <t xml:space="preserve">Магния сульфат </t>
  </si>
  <si>
    <t xml:space="preserve">уп </t>
  </si>
  <si>
    <t>Ибупрофен в таблетках 400 мг №20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</si>
</sst>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38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2"/>
      <name val="Arial Cyr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sz val="12"/>
      <color rgb="FF7030A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2"/>
      <color rgb="FF002060"/>
      <name val="Arial"/>
      <family val="2"/>
      <charset val="204"/>
    </font>
    <font>
      <sz val="12"/>
      <color rgb="FF000099"/>
      <name val="Arial"/>
      <family val="2"/>
      <charset val="204"/>
    </font>
    <font>
      <sz val="12"/>
      <color rgb="FF000099"/>
      <name val="Times New Roman"/>
      <family val="1"/>
      <charset val="204"/>
    </font>
    <font>
      <sz val="16"/>
      <color rgb="FF000099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67" fontId="8" fillId="0" borderId="0" applyFont="0" applyFill="0" applyBorder="0" applyAlignment="0" applyProtection="0"/>
    <xf numFmtId="168" fontId="10" fillId="0" borderId="0" applyFill="0" applyBorder="0" applyAlignment="0"/>
    <xf numFmtId="169" fontId="10" fillId="0" borderId="0" applyFill="0" applyBorder="0" applyAlignment="0"/>
    <xf numFmtId="170" fontId="10" fillId="0" borderId="0" applyFill="0" applyBorder="0" applyAlignment="0"/>
    <xf numFmtId="171" fontId="10" fillId="0" borderId="0" applyFill="0" applyBorder="0" applyAlignment="0"/>
    <xf numFmtId="172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4" fontId="12" fillId="0" borderId="0" applyFill="0" applyBorder="0" applyAlignment="0"/>
    <xf numFmtId="38" fontId="13" fillId="0" borderId="4">
      <alignment vertical="center"/>
    </xf>
    <xf numFmtId="168" fontId="10" fillId="0" borderId="0" applyFill="0" applyBorder="0" applyAlignment="0"/>
    <xf numFmtId="169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8" fillId="0" borderId="0"/>
    <xf numFmtId="0" fontId="14" fillId="0" borderId="5" applyNumberFormat="0" applyAlignment="0" applyProtection="0">
      <alignment horizontal="left" vertical="center"/>
    </xf>
    <xf numFmtId="0" fontId="14" fillId="0" borderId="6">
      <alignment horizontal="left" vertical="center"/>
    </xf>
    <xf numFmtId="0" fontId="15" fillId="0" borderId="0"/>
    <xf numFmtId="0" fontId="3" fillId="0" borderId="0"/>
    <xf numFmtId="0" fontId="16" fillId="0" borderId="0"/>
    <xf numFmtId="0" fontId="2" fillId="0" borderId="0"/>
    <xf numFmtId="0" fontId="17" fillId="0" borderId="0"/>
    <xf numFmtId="0" fontId="18" fillId="0" borderId="0"/>
    <xf numFmtId="0" fontId="8" fillId="0" borderId="0">
      <alignment horizontal="center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10" fillId="0" borderId="0" applyFill="0" applyBorder="0" applyAlignment="0"/>
    <xf numFmtId="169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8" fillId="0" borderId="0">
      <alignment horizontal="center"/>
    </xf>
    <xf numFmtId="0" fontId="8" fillId="0" borderId="0"/>
    <xf numFmtId="0" fontId="8" fillId="0" borderId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8" fillId="0" borderId="0"/>
    <xf numFmtId="0" fontId="20" fillId="0" borderId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8" fontId="10" fillId="0" borderId="0" applyFill="0" applyBorder="0" applyAlignment="0"/>
    <xf numFmtId="169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8" fillId="0" borderId="0"/>
    <xf numFmtId="49" fontId="12" fillId="0" borderId="0" applyFill="0" applyBorder="0" applyAlignment="0"/>
    <xf numFmtId="176" fontId="10" fillId="0" borderId="0" applyFill="0" applyBorder="0" applyAlignment="0"/>
    <xf numFmtId="177" fontId="10" fillId="0" borderId="0" applyFill="0" applyBorder="0" applyAlignment="0"/>
    <xf numFmtId="0" fontId="8" fillId="0" borderId="0"/>
    <xf numFmtId="0" fontId="8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>
      <alignment horizontal="center"/>
    </xf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1">
    <xf numFmtId="0" fontId="0" fillId="0" borderId="0" xfId="0"/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4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0" fontId="5" fillId="2" borderId="0" xfId="0" applyFont="1" applyFill="1"/>
    <xf numFmtId="3" fontId="5" fillId="2" borderId="0" xfId="0" applyNumberFormat="1" applyFont="1" applyFill="1"/>
    <xf numFmtId="3" fontId="2" fillId="0" borderId="0" xfId="0" applyNumberFormat="1" applyFont="1" applyAlignment="1">
      <alignment vertical="top"/>
    </xf>
    <xf numFmtId="3" fontId="2" fillId="2" borderId="2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/>
    <xf numFmtId="166" fontId="2" fillId="2" borderId="2" xfId="0" applyNumberFormat="1" applyFont="1" applyFill="1" applyBorder="1"/>
    <xf numFmtId="4" fontId="3" fillId="2" borderId="2" xfId="0" applyNumberFormat="1" applyFont="1" applyFill="1" applyBorder="1" applyAlignment="1">
      <alignment horizontal="center"/>
    </xf>
    <xf numFmtId="166" fontId="2" fillId="0" borderId="0" xfId="0" applyNumberFormat="1" applyFont="1"/>
    <xf numFmtId="3" fontId="7" fillId="2" borderId="2" xfId="0" applyNumberFormat="1" applyFont="1" applyFill="1" applyBorder="1"/>
    <xf numFmtId="166" fontId="7" fillId="2" borderId="2" xfId="0" applyNumberFormat="1" applyFont="1" applyFill="1" applyBorder="1"/>
    <xf numFmtId="3" fontId="3" fillId="2" borderId="2" xfId="0" applyNumberFormat="1" applyFont="1" applyFill="1" applyBorder="1"/>
    <xf numFmtId="166" fontId="3" fillId="2" borderId="0" xfId="0" applyNumberFormat="1" applyFont="1" applyFill="1"/>
    <xf numFmtId="166" fontId="3" fillId="2" borderId="2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6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166" fontId="2" fillId="0" borderId="2" xfId="0" applyNumberFormat="1" applyFont="1" applyFill="1" applyBorder="1" applyAlignment="1">
      <alignment horizontal="center" wrapText="1"/>
    </xf>
    <xf numFmtId="3" fontId="2" fillId="0" borderId="2" xfId="0" applyNumberFormat="1" applyFont="1" applyBorder="1" applyAlignment="1">
      <alignment vertical="top"/>
    </xf>
    <xf numFmtId="166" fontId="3" fillId="0" borderId="0" xfId="0" applyNumberFormat="1" applyFont="1"/>
    <xf numFmtId="166" fontId="2" fillId="0" borderId="2" xfId="0" applyNumberFormat="1" applyFont="1" applyBorder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 vertical="top"/>
    </xf>
    <xf numFmtId="3" fontId="3" fillId="2" borderId="0" xfId="0" applyNumberFormat="1" applyFont="1" applyFill="1"/>
    <xf numFmtId="166" fontId="3" fillId="0" borderId="0" xfId="0" applyNumberFormat="1" applyFont="1" applyAlignment="1">
      <alignment vertical="top" wrapText="1"/>
    </xf>
    <xf numFmtId="166" fontId="23" fillId="2" borderId="0" xfId="0" applyNumberFormat="1" applyFont="1" applyFill="1"/>
    <xf numFmtId="166" fontId="23" fillId="0" borderId="0" xfId="0" applyNumberFormat="1" applyFont="1"/>
    <xf numFmtId="0" fontId="2" fillId="2" borderId="1" xfId="0" applyFont="1" applyFill="1" applyBorder="1" applyAlignment="1">
      <alignment vertical="top" wrapText="1"/>
    </xf>
    <xf numFmtId="166" fontId="27" fillId="0" borderId="0" xfId="0" applyNumberFormat="1" applyFont="1" applyFill="1"/>
    <xf numFmtId="166" fontId="26" fillId="0" borderId="0" xfId="0" applyNumberFormat="1" applyFont="1" applyFill="1"/>
    <xf numFmtId="166" fontId="28" fillId="2" borderId="0" xfId="0" applyNumberFormat="1" applyFont="1" applyFill="1" applyAlignment="1">
      <alignment horizontal="center"/>
    </xf>
    <xf numFmtId="166" fontId="28" fillId="0" borderId="0" xfId="0" applyNumberFormat="1" applyFont="1" applyAlignment="1">
      <alignment horizontal="center"/>
    </xf>
    <xf numFmtId="166" fontId="2" fillId="2" borderId="0" xfId="0" applyNumberFormat="1" applyFont="1" applyFill="1"/>
    <xf numFmtId="166" fontId="2" fillId="0" borderId="0" xfId="0" applyNumberFormat="1" applyFont="1"/>
    <xf numFmtId="166" fontId="31" fillId="0" borderId="2" xfId="0" applyNumberFormat="1" applyFont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horizontal="center" vertical="center" wrapText="1"/>
    </xf>
    <xf numFmtId="3" fontId="31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3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 vertical="center"/>
    </xf>
    <xf numFmtId="3" fontId="32" fillId="0" borderId="2" xfId="0" applyNumberFormat="1" applyFont="1" applyFill="1" applyBorder="1" applyAlignment="1">
      <alignment horizontal="center" vertical="center"/>
    </xf>
    <xf numFmtId="166" fontId="32" fillId="0" borderId="2" xfId="0" applyNumberFormat="1" applyFont="1" applyFill="1" applyBorder="1" applyAlignment="1">
      <alignment horizontal="center" vertical="center"/>
    </xf>
    <xf numFmtId="166" fontId="31" fillId="0" borderId="2" xfId="0" applyNumberFormat="1" applyFont="1" applyFill="1" applyBorder="1" applyAlignment="1">
      <alignment horizontal="center" vertical="center"/>
    </xf>
    <xf numFmtId="166" fontId="32" fillId="0" borderId="2" xfId="0" applyNumberFormat="1" applyFont="1" applyFill="1" applyBorder="1" applyAlignment="1">
      <alignment horizontal="center" vertical="center" wrapText="1"/>
    </xf>
    <xf numFmtId="3" fontId="32" fillId="2" borderId="2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 wrapText="1"/>
    </xf>
    <xf numFmtId="4" fontId="32" fillId="2" borderId="2" xfId="0" applyNumberFormat="1" applyFont="1" applyFill="1" applyBorder="1" applyAlignment="1">
      <alignment horizontal="center" vertical="center"/>
    </xf>
    <xf numFmtId="3" fontId="33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3" fontId="33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 wrapText="1"/>
    </xf>
    <xf numFmtId="166" fontId="29" fillId="0" borderId="2" xfId="0" applyNumberFormat="1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vertical="top" wrapText="1"/>
    </xf>
    <xf numFmtId="166" fontId="29" fillId="2" borderId="2" xfId="0" applyNumberFormat="1" applyFont="1" applyFill="1" applyBorder="1" applyAlignment="1">
      <alignment horizontal="left" vertical="top" wrapText="1"/>
    </xf>
    <xf numFmtId="166" fontId="29" fillId="2" borderId="2" xfId="0" applyNumberFormat="1" applyFont="1" applyFill="1" applyBorder="1" applyAlignment="1">
      <alignment horizontal="left" wrapText="1"/>
    </xf>
    <xf numFmtId="1" fontId="29" fillId="2" borderId="2" xfId="0" applyNumberFormat="1" applyFont="1" applyFill="1" applyBorder="1" applyAlignment="1">
      <alignment vertical="top"/>
    </xf>
    <xf numFmtId="0" fontId="29" fillId="2" borderId="2" xfId="0" applyFont="1" applyFill="1" applyBorder="1" applyAlignment="1">
      <alignment vertical="center" wrapText="1"/>
    </xf>
    <xf numFmtId="166" fontId="29" fillId="2" borderId="2" xfId="0" applyNumberFormat="1" applyFont="1" applyFill="1" applyBorder="1" applyAlignment="1">
      <alignment vertical="top" wrapText="1"/>
    </xf>
    <xf numFmtId="166" fontId="29" fillId="2" borderId="2" xfId="0" applyNumberFormat="1" applyFont="1" applyFill="1" applyBorder="1" applyAlignment="1">
      <alignment wrapText="1"/>
    </xf>
    <xf numFmtId="3" fontId="24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6" fontId="23" fillId="2" borderId="0" xfId="0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4" fontId="29" fillId="2" borderId="2" xfId="0" applyNumberFormat="1" applyFont="1" applyFill="1" applyBorder="1" applyAlignment="1">
      <alignment horizontal="center" vertical="center"/>
    </xf>
    <xf numFmtId="4" fontId="25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6" fontId="24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4" fontId="29" fillId="0" borderId="2" xfId="0" applyNumberFormat="1" applyFont="1" applyBorder="1" applyAlignment="1">
      <alignment horizontal="center" vertical="center"/>
    </xf>
    <xf numFmtId="3" fontId="31" fillId="0" borderId="2" xfId="0" applyNumberFormat="1" applyFont="1" applyFill="1" applyBorder="1" applyAlignment="1">
      <alignment horizontal="center" wrapText="1"/>
    </xf>
    <xf numFmtId="3" fontId="23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29" fillId="0" borderId="2" xfId="0" applyNumberFormat="1" applyFont="1" applyBorder="1" applyAlignment="1">
      <alignment horizontal="center"/>
    </xf>
    <xf numFmtId="3" fontId="23" fillId="0" borderId="0" xfId="0" applyNumberFormat="1" applyFont="1" applyAlignment="1">
      <alignment horizontal="center" wrapText="1"/>
    </xf>
    <xf numFmtId="3" fontId="29" fillId="2" borderId="2" xfId="0" applyNumberFormat="1" applyFont="1" applyFill="1" applyBorder="1" applyAlignment="1">
      <alignment horizontal="center"/>
    </xf>
    <xf numFmtId="4" fontId="15" fillId="4" borderId="2" xfId="0" applyNumberFormat="1" applyFont="1" applyFill="1" applyBorder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" fontId="29" fillId="2" borderId="7" xfId="0" applyNumberFormat="1" applyFont="1" applyFill="1" applyBorder="1" applyAlignment="1">
      <alignment horizontal="right" vertical="center" wrapText="1"/>
    </xf>
    <xf numFmtId="4" fontId="29" fillId="2" borderId="7" xfId="0" applyNumberFormat="1" applyFont="1" applyFill="1" applyBorder="1" applyAlignment="1">
      <alignment horizontal="right" wrapText="1"/>
    </xf>
    <xf numFmtId="166" fontId="2" fillId="0" borderId="0" xfId="0" applyNumberFormat="1" applyFont="1" applyAlignment="1">
      <alignment horizontal="left" vertical="center" wrapText="1"/>
    </xf>
    <xf numFmtId="166" fontId="31" fillId="0" borderId="2" xfId="0" applyNumberFormat="1" applyFont="1" applyBorder="1" applyAlignment="1">
      <alignment horizontal="left" vertical="center" wrapText="1"/>
    </xf>
    <xf numFmtId="166" fontId="24" fillId="0" borderId="0" xfId="0" applyNumberFormat="1" applyFont="1" applyAlignment="1">
      <alignment horizontal="left" vertical="center" wrapText="1"/>
    </xf>
    <xf numFmtId="166" fontId="35" fillId="0" borderId="0" xfId="0" applyNumberFormat="1" applyFont="1" applyAlignment="1">
      <alignment horizontal="left" vertical="center" wrapText="1"/>
    </xf>
    <xf numFmtId="3" fontId="31" fillId="0" borderId="2" xfId="0" applyNumberFormat="1" applyFont="1" applyBorder="1" applyAlignment="1">
      <alignment horizontal="center" vertical="center" wrapText="1"/>
    </xf>
    <xf numFmtId="3" fontId="33" fillId="0" borderId="2" xfId="0" applyNumberFormat="1" applyFont="1" applyFill="1" applyBorder="1" applyAlignment="1">
      <alignment wrapText="1"/>
    </xf>
    <xf numFmtId="166" fontId="33" fillId="0" borderId="2" xfId="0" applyNumberFormat="1" applyFont="1" applyFill="1" applyBorder="1" applyAlignment="1">
      <alignment vertical="center" wrapText="1"/>
    </xf>
    <xf numFmtId="3" fontId="34" fillId="4" borderId="2" xfId="0" applyNumberFormat="1" applyFont="1" applyFill="1" applyBorder="1" applyAlignment="1"/>
    <xf numFmtId="3" fontId="34" fillId="4" borderId="2" xfId="0" applyNumberFormat="1" applyFont="1" applyFill="1" applyBorder="1" applyAlignment="1">
      <alignment vertical="center"/>
    </xf>
    <xf numFmtId="0" fontId="33" fillId="0" borderId="2" xfId="0" applyFont="1" applyBorder="1" applyAlignment="1">
      <alignment vertical="center" wrapText="1"/>
    </xf>
    <xf numFmtId="4" fontId="29" fillId="2" borderId="7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center" vertical="center"/>
    </xf>
    <xf numFmtId="166" fontId="29" fillId="0" borderId="2" xfId="0" applyNumberFormat="1" applyFont="1" applyBorder="1" applyAlignment="1">
      <alignment vertical="top" wrapText="1"/>
    </xf>
    <xf numFmtId="3" fontId="15" fillId="4" borderId="8" xfId="0" applyNumberFormat="1" applyFont="1" applyFill="1" applyBorder="1" applyAlignment="1">
      <alignment horizontal="center" vertical="center"/>
    </xf>
    <xf numFmtId="3" fontId="15" fillId="4" borderId="6" xfId="0" applyNumberFormat="1" applyFont="1" applyFill="1" applyBorder="1" applyAlignment="1">
      <alignment vertical="center"/>
    </xf>
    <xf numFmtId="3" fontId="15" fillId="4" borderId="6" xfId="0" applyNumberFormat="1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4" fontId="29" fillId="2" borderId="7" xfId="0" applyNumberFormat="1" applyFont="1" applyFill="1" applyBorder="1" applyAlignment="1">
      <alignment horizontal="center" vertical="center" wrapText="1"/>
    </xf>
    <xf numFmtId="4" fontId="29" fillId="2" borderId="7" xfId="0" applyNumberFormat="1" applyFont="1" applyFill="1" applyBorder="1" applyAlignment="1">
      <alignment horizontal="right" wrapText="1"/>
    </xf>
    <xf numFmtId="4" fontId="29" fillId="2" borderId="7" xfId="0" applyNumberFormat="1" applyFont="1" applyFill="1" applyBorder="1" applyAlignment="1">
      <alignment horizontal="right" vertical="center" wrapText="1"/>
    </xf>
    <xf numFmtId="4" fontId="22" fillId="2" borderId="0" xfId="0" applyNumberFormat="1" applyFont="1" applyFill="1" applyBorder="1" applyAlignment="1">
      <alignment horizontal="center" vertical="center"/>
    </xf>
    <xf numFmtId="4" fontId="22" fillId="2" borderId="0" xfId="0" applyNumberFormat="1" applyFont="1" applyFill="1" applyBorder="1" applyAlignment="1">
      <alignment horizontal="right"/>
    </xf>
    <xf numFmtId="4" fontId="22" fillId="2" borderId="0" xfId="0" applyNumberFormat="1" applyFont="1" applyFill="1" applyBorder="1" applyAlignment="1">
      <alignment horizontal="right" vertical="center"/>
    </xf>
    <xf numFmtId="4" fontId="22" fillId="2" borderId="0" xfId="0" applyNumberFormat="1" applyFont="1" applyFill="1" applyBorder="1" applyAlignment="1">
      <alignment horizontal="left" vertical="center"/>
    </xf>
    <xf numFmtId="4" fontId="29" fillId="2" borderId="0" xfId="0" applyNumberFormat="1" applyFont="1" applyFill="1" applyBorder="1" applyAlignment="1">
      <alignment horizontal="center" vertical="center"/>
    </xf>
    <xf numFmtId="4" fontId="30" fillId="2" borderId="0" xfId="0" applyNumberFormat="1" applyFont="1" applyFill="1" applyBorder="1" applyAlignment="1">
      <alignment horizontal="center" vertical="center"/>
    </xf>
    <xf numFmtId="4" fontId="30" fillId="2" borderId="0" xfId="0" applyNumberFormat="1" applyFont="1" applyFill="1" applyBorder="1" applyAlignment="1">
      <alignment horizontal="right"/>
    </xf>
    <xf numFmtId="4" fontId="30" fillId="2" borderId="0" xfId="0" applyNumberFormat="1" applyFont="1" applyFill="1" applyBorder="1" applyAlignment="1">
      <alignment horizontal="right" vertical="center"/>
    </xf>
    <xf numFmtId="166" fontId="29" fillId="0" borderId="2" xfId="0" applyNumberFormat="1" applyFont="1" applyBorder="1" applyAlignment="1">
      <alignment vertical="center" wrapText="1"/>
    </xf>
    <xf numFmtId="166" fontId="29" fillId="0" borderId="2" xfId="0" applyNumberFormat="1" applyFont="1" applyFill="1" applyBorder="1" applyAlignment="1">
      <alignment horizontal="center" vertical="center" wrapText="1"/>
    </xf>
    <xf numFmtId="3" fontId="29" fillId="2" borderId="2" xfId="0" applyNumberFormat="1" applyFont="1" applyFill="1" applyBorder="1" applyAlignment="1">
      <alignment horizontal="center" vertical="center"/>
    </xf>
    <xf numFmtId="166" fontId="29" fillId="2" borderId="2" xfId="0" applyNumberFormat="1" applyFont="1" applyFill="1" applyBorder="1" applyAlignment="1">
      <alignment horizontal="center" vertical="center"/>
    </xf>
  </cellXfs>
  <cellStyles count="95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M313"/>
  <sheetViews>
    <sheetView tabSelected="1" topLeftCell="A13" zoomScale="63" zoomScaleNormal="63" zoomScaleSheetLayoutView="63" workbookViewId="0">
      <selection activeCell="I138" sqref="I138"/>
    </sheetView>
  </sheetViews>
  <sheetFormatPr defaultColWidth="9.140625" defaultRowHeight="15.75" x14ac:dyDescent="0.2"/>
  <cols>
    <col min="1" max="1" width="10.5703125" style="89" customWidth="1"/>
    <col min="2" max="2" width="32.28515625" style="98" customWidth="1"/>
    <col min="3" max="3" width="39.7109375" style="98" customWidth="1"/>
    <col min="4" max="4" width="16" style="83" customWidth="1"/>
    <col min="5" max="5" width="18.140625" style="81" customWidth="1"/>
    <col min="6" max="6" width="11.7109375" style="75" customWidth="1"/>
    <col min="7" max="7" width="19.85546875" style="95" customWidth="1"/>
    <col min="8" max="8" width="28.5703125" style="50" customWidth="1"/>
    <col min="9" max="9" width="22.5703125" style="77" customWidth="1"/>
    <col min="10" max="13" width="9.140625" style="5" customWidth="1"/>
    <col min="14" max="15" width="9.140625" style="20" customWidth="1"/>
    <col min="16" max="16384" width="9.140625" style="20"/>
  </cols>
  <sheetData>
    <row r="1" spans="1:9" hidden="1" x14ac:dyDescent="0.25">
      <c r="A1" s="11"/>
      <c r="B1" s="1"/>
      <c r="C1" s="1"/>
      <c r="D1" s="2"/>
      <c r="E1" s="3"/>
      <c r="F1" s="4"/>
      <c r="G1" s="5"/>
      <c r="H1" s="4"/>
      <c r="I1" s="5"/>
    </row>
    <row r="2" spans="1:9" hidden="1" x14ac:dyDescent="0.25">
      <c r="A2" s="11"/>
      <c r="B2" s="1"/>
      <c r="C2" s="1"/>
      <c r="D2" s="2"/>
      <c r="E2" s="3"/>
      <c r="F2" s="4"/>
      <c r="G2" s="5"/>
      <c r="H2" s="4"/>
      <c r="I2" s="5"/>
    </row>
    <row r="3" spans="1:9" ht="28.5" hidden="1" customHeight="1" x14ac:dyDescent="0.2">
      <c r="A3" s="11"/>
      <c r="B3" s="1"/>
      <c r="C3" s="1"/>
      <c r="D3" s="6"/>
      <c r="E3" s="7"/>
      <c r="F3" s="8"/>
      <c r="G3" s="8"/>
      <c r="H3" s="10"/>
      <c r="I3" s="9"/>
    </row>
    <row r="4" spans="1:9" ht="15" hidden="1" x14ac:dyDescent="0.2">
      <c r="A4" s="11"/>
      <c r="B4" s="1"/>
      <c r="C4" s="1"/>
      <c r="D4" s="6"/>
      <c r="E4" s="7"/>
      <c r="F4" s="8"/>
      <c r="G4" s="8"/>
      <c r="H4" s="10"/>
      <c r="I4" s="9"/>
    </row>
    <row r="5" spans="1:9" ht="20.25" hidden="1" customHeight="1" x14ac:dyDescent="0.2">
      <c r="A5" s="11"/>
      <c r="B5" s="1"/>
      <c r="C5" s="1"/>
      <c r="D5" s="6"/>
      <c r="E5" s="7"/>
      <c r="F5" s="8"/>
      <c r="G5" s="8"/>
      <c r="H5" s="10"/>
      <c r="I5" s="9"/>
    </row>
    <row r="6" spans="1:9" ht="67.5" hidden="1" customHeight="1" x14ac:dyDescent="0.2">
      <c r="A6" s="11"/>
      <c r="B6" s="1"/>
      <c r="C6" s="1"/>
      <c r="D6" s="6"/>
      <c r="E6" s="7"/>
      <c r="F6" s="8"/>
      <c r="G6" s="8"/>
      <c r="H6" s="10"/>
      <c r="I6" s="9"/>
    </row>
    <row r="7" spans="1:9" ht="15" hidden="1" x14ac:dyDescent="0.2">
      <c r="A7" s="11"/>
      <c r="B7" s="1"/>
      <c r="C7" s="1"/>
      <c r="D7" s="6"/>
      <c r="E7" s="7"/>
      <c r="F7" s="8"/>
      <c r="G7" s="8"/>
      <c r="H7" s="10"/>
      <c r="I7" s="9"/>
    </row>
    <row r="8" spans="1:9" ht="15" hidden="1" x14ac:dyDescent="0.2">
      <c r="A8" s="11"/>
      <c r="B8" s="1"/>
      <c r="C8" s="1"/>
      <c r="D8" s="6"/>
      <c r="E8" s="7"/>
      <c r="F8" s="8"/>
      <c r="G8" s="8"/>
      <c r="H8" s="10"/>
      <c r="I8" s="9"/>
    </row>
    <row r="9" spans="1:9" ht="15" hidden="1" x14ac:dyDescent="0.2">
      <c r="A9" s="11"/>
      <c r="B9" s="1"/>
      <c r="C9" s="1"/>
      <c r="D9" s="6"/>
      <c r="E9" s="7"/>
      <c r="F9" s="8"/>
      <c r="G9" s="8"/>
      <c r="H9" s="10"/>
      <c r="I9" s="9"/>
    </row>
    <row r="10" spans="1:9" ht="15" hidden="1" x14ac:dyDescent="0.2">
      <c r="A10" s="11"/>
      <c r="B10" s="1"/>
      <c r="C10" s="1"/>
      <c r="D10" s="6"/>
      <c r="E10" s="7"/>
      <c r="F10" s="8"/>
      <c r="G10" s="8"/>
      <c r="H10" s="10"/>
      <c r="I10" s="9"/>
    </row>
    <row r="11" spans="1:9" ht="15" hidden="1" x14ac:dyDescent="0.2">
      <c r="A11" s="11"/>
      <c r="B11" s="1"/>
      <c r="C11" s="1"/>
      <c r="D11" s="6"/>
      <c r="E11" s="7"/>
      <c r="F11" s="8"/>
      <c r="G11" s="8"/>
      <c r="H11" s="10"/>
      <c r="I11" s="9"/>
    </row>
    <row r="12" spans="1:9" ht="15" hidden="1" x14ac:dyDescent="0.2">
      <c r="A12" s="11"/>
      <c r="B12" s="1"/>
      <c r="C12" s="1"/>
      <c r="D12" s="6"/>
      <c r="E12" s="7"/>
      <c r="F12" s="8"/>
      <c r="G12" s="8"/>
      <c r="H12" s="10"/>
      <c r="I12" s="9"/>
    </row>
    <row r="13" spans="1:9" ht="25.5" x14ac:dyDescent="0.35">
      <c r="C13" s="101"/>
      <c r="D13" s="119" t="s">
        <v>156</v>
      </c>
      <c r="E13" s="119"/>
      <c r="F13" s="119"/>
      <c r="G13" s="119"/>
      <c r="H13" s="120"/>
      <c r="I13" s="121"/>
    </row>
    <row r="14" spans="1:9" ht="25.5" x14ac:dyDescent="0.35">
      <c r="C14" s="122" t="s">
        <v>155</v>
      </c>
      <c r="D14" s="119"/>
      <c r="E14" s="119"/>
      <c r="F14" s="119"/>
      <c r="G14" s="119"/>
      <c r="H14" s="120"/>
      <c r="I14" s="121"/>
    </row>
    <row r="15" spans="1:9" ht="25.5" x14ac:dyDescent="0.35">
      <c r="C15" s="122" t="s">
        <v>157</v>
      </c>
      <c r="D15" s="119"/>
      <c r="E15" s="119"/>
      <c r="F15" s="119"/>
      <c r="G15" s="119"/>
      <c r="H15" s="120"/>
      <c r="I15" s="121"/>
    </row>
    <row r="16" spans="1:9" ht="25.5" x14ac:dyDescent="0.35">
      <c r="C16" s="101"/>
      <c r="D16" s="119" t="s">
        <v>158</v>
      </c>
      <c r="E16" s="119"/>
      <c r="F16" s="119"/>
      <c r="G16" s="119"/>
      <c r="H16" s="120"/>
      <c r="I16" s="121"/>
    </row>
    <row r="17" spans="1:13" ht="26.25" customHeight="1" x14ac:dyDescent="0.35">
      <c r="C17" s="101"/>
      <c r="D17" s="84"/>
      <c r="E17" s="123" t="s">
        <v>103</v>
      </c>
      <c r="F17" s="124"/>
      <c r="G17" s="124"/>
      <c r="H17" s="125"/>
      <c r="I17" s="126"/>
    </row>
    <row r="18" spans="1:13" ht="23.25" customHeight="1" x14ac:dyDescent="0.3">
      <c r="C18" s="101"/>
      <c r="D18" s="85"/>
      <c r="E18" s="116" t="s">
        <v>102</v>
      </c>
      <c r="F18" s="116"/>
      <c r="G18" s="116"/>
      <c r="H18" s="117"/>
      <c r="I18" s="118"/>
    </row>
    <row r="19" spans="1:13" s="46" customFormat="1" ht="23.25" customHeight="1" x14ac:dyDescent="0.3">
      <c r="A19" s="89"/>
      <c r="B19" s="98"/>
      <c r="C19" s="101"/>
      <c r="D19" s="85"/>
      <c r="E19" s="108"/>
      <c r="F19" s="108"/>
      <c r="G19" s="108"/>
      <c r="H19" s="97"/>
      <c r="I19" s="96"/>
      <c r="J19" s="45"/>
      <c r="K19" s="45"/>
      <c r="L19" s="45"/>
      <c r="M19" s="45"/>
    </row>
    <row r="20" spans="1:13" ht="37.5" x14ac:dyDescent="0.3">
      <c r="A20" s="102" t="s">
        <v>94</v>
      </c>
      <c r="B20" s="99" t="s">
        <v>96</v>
      </c>
      <c r="C20" s="99" t="s">
        <v>95</v>
      </c>
      <c r="D20" s="47" t="s">
        <v>97</v>
      </c>
      <c r="E20" s="48" t="s">
        <v>98</v>
      </c>
      <c r="F20" s="49" t="s">
        <v>0</v>
      </c>
      <c r="G20" s="48" t="s">
        <v>99</v>
      </c>
      <c r="H20" s="87" t="s">
        <v>100</v>
      </c>
      <c r="I20" s="56" t="s">
        <v>101</v>
      </c>
    </row>
    <row r="21" spans="1:13" s="41" customFormat="1" ht="60.75" hidden="1" x14ac:dyDescent="0.25">
      <c r="A21" s="51">
        <v>1</v>
      </c>
      <c r="B21" s="66" t="s">
        <v>106</v>
      </c>
      <c r="C21" s="66" t="s">
        <v>132</v>
      </c>
      <c r="D21" s="52" t="s">
        <v>152</v>
      </c>
      <c r="E21" s="53">
        <v>151</v>
      </c>
      <c r="F21" s="54">
        <v>150</v>
      </c>
      <c r="G21" s="55"/>
      <c r="H21" s="51" t="s">
        <v>104</v>
      </c>
      <c r="I21" s="57" t="s">
        <v>105</v>
      </c>
    </row>
    <row r="22" spans="1:13" s="42" customFormat="1" ht="60.75" hidden="1" x14ac:dyDescent="0.2">
      <c r="A22" s="51">
        <v>2</v>
      </c>
      <c r="B22" s="67" t="s">
        <v>107</v>
      </c>
      <c r="C22" s="67" t="s">
        <v>133</v>
      </c>
      <c r="D22" s="52" t="s">
        <v>2</v>
      </c>
      <c r="E22" s="53">
        <v>175</v>
      </c>
      <c r="F22" s="54">
        <v>20</v>
      </c>
      <c r="G22" s="55"/>
      <c r="H22" s="51" t="s">
        <v>104</v>
      </c>
      <c r="I22" s="57" t="s">
        <v>105</v>
      </c>
    </row>
    <row r="23" spans="1:13" hidden="1" x14ac:dyDescent="0.25">
      <c r="A23" s="12">
        <f>A22+1</f>
        <v>3</v>
      </c>
      <c r="B23" s="40" t="s">
        <v>3</v>
      </c>
      <c r="C23" s="14"/>
      <c r="D23" s="15" t="s">
        <v>1</v>
      </c>
      <c r="E23" s="16">
        <v>222</v>
      </c>
      <c r="F23" s="17">
        <v>1000</v>
      </c>
      <c r="G23" s="18">
        <v>98900</v>
      </c>
      <c r="H23" s="17">
        <v>100</v>
      </c>
      <c r="I23" s="18">
        <v>9890</v>
      </c>
    </row>
    <row r="24" spans="1:13" s="42" customFormat="1" ht="60.75" hidden="1" x14ac:dyDescent="0.2">
      <c r="A24" s="51">
        <v>3</v>
      </c>
      <c r="B24" s="67" t="s">
        <v>108</v>
      </c>
      <c r="C24" s="67" t="s">
        <v>134</v>
      </c>
      <c r="D24" s="52" t="s">
        <v>2</v>
      </c>
      <c r="E24" s="53">
        <v>98.9</v>
      </c>
      <c r="F24" s="54">
        <v>300</v>
      </c>
      <c r="G24" s="55"/>
      <c r="H24" s="51" t="s">
        <v>104</v>
      </c>
      <c r="I24" s="57" t="s">
        <v>105</v>
      </c>
    </row>
    <row r="25" spans="1:13" ht="18.75" hidden="1" x14ac:dyDescent="0.25">
      <c r="A25" s="12">
        <f>A24+1</f>
        <v>4</v>
      </c>
      <c r="B25" s="67" t="s">
        <v>109</v>
      </c>
      <c r="C25" s="67" t="s">
        <v>135</v>
      </c>
      <c r="D25" s="15" t="s">
        <v>1</v>
      </c>
      <c r="E25" s="16">
        <v>1050</v>
      </c>
      <c r="F25" s="17"/>
      <c r="G25" s="18"/>
      <c r="H25" s="17"/>
      <c r="I25" s="18">
        <v>0</v>
      </c>
    </row>
    <row r="26" spans="1:13" s="42" customFormat="1" ht="60.75" hidden="1" x14ac:dyDescent="0.2">
      <c r="A26" s="51">
        <v>4</v>
      </c>
      <c r="B26" s="67" t="s">
        <v>109</v>
      </c>
      <c r="C26" s="67" t="s">
        <v>135</v>
      </c>
      <c r="D26" s="52" t="s">
        <v>8</v>
      </c>
      <c r="E26" s="53">
        <v>2050.66</v>
      </c>
      <c r="F26" s="54">
        <v>300</v>
      </c>
      <c r="G26" s="55"/>
      <c r="H26" s="51" t="s">
        <v>104</v>
      </c>
      <c r="I26" s="57" t="s">
        <v>105</v>
      </c>
    </row>
    <row r="27" spans="1:13" ht="30" hidden="1" x14ac:dyDescent="0.25">
      <c r="A27" s="12" t="e">
        <f>#REF!+1</f>
        <v>#REF!</v>
      </c>
      <c r="B27" s="13" t="s">
        <v>5</v>
      </c>
      <c r="C27" s="14"/>
      <c r="D27" s="15" t="s">
        <v>1</v>
      </c>
      <c r="E27" s="16">
        <v>159.5</v>
      </c>
      <c r="F27" s="17"/>
      <c r="G27" s="18">
        <v>0</v>
      </c>
      <c r="H27" s="17"/>
      <c r="I27" s="18">
        <v>0</v>
      </c>
      <c r="K27" s="20"/>
      <c r="L27" s="20"/>
      <c r="M27" s="20"/>
    </row>
    <row r="28" spans="1:13" hidden="1" x14ac:dyDescent="0.25">
      <c r="A28" s="12" t="e">
        <f>A27+1</f>
        <v>#REF!</v>
      </c>
      <c r="B28" s="13" t="s">
        <v>6</v>
      </c>
      <c r="C28" s="14"/>
      <c r="D28" s="15" t="s">
        <v>1</v>
      </c>
      <c r="E28" s="19">
        <v>540</v>
      </c>
      <c r="F28" s="17">
        <v>100</v>
      </c>
      <c r="G28" s="18">
        <v>54000</v>
      </c>
      <c r="H28" s="17">
        <v>50</v>
      </c>
      <c r="I28" s="18">
        <v>27000</v>
      </c>
      <c r="K28" s="20"/>
      <c r="L28" s="20"/>
      <c r="M28" s="20"/>
    </row>
    <row r="29" spans="1:13" ht="30" hidden="1" x14ac:dyDescent="0.25">
      <c r="A29" s="12" t="e">
        <f>A28+1</f>
        <v>#REF!</v>
      </c>
      <c r="B29" s="40" t="s">
        <v>7</v>
      </c>
      <c r="C29" s="14"/>
      <c r="D29" s="15" t="s">
        <v>2</v>
      </c>
      <c r="E29" s="16">
        <v>118.5</v>
      </c>
      <c r="F29" s="17"/>
      <c r="G29" s="18"/>
      <c r="H29" s="17"/>
      <c r="I29" s="18">
        <v>0</v>
      </c>
      <c r="K29" s="20"/>
      <c r="L29" s="20"/>
      <c r="M29" s="20"/>
    </row>
    <row r="30" spans="1:13" s="42" customFormat="1" ht="89.25" hidden="1" customHeight="1" x14ac:dyDescent="0.2">
      <c r="A30" s="51">
        <v>5</v>
      </c>
      <c r="B30" s="67" t="s">
        <v>110</v>
      </c>
      <c r="C30" s="67" t="s">
        <v>136</v>
      </c>
      <c r="D30" s="52" t="s">
        <v>8</v>
      </c>
      <c r="E30" s="53">
        <v>1250</v>
      </c>
      <c r="F30" s="54">
        <v>500</v>
      </c>
      <c r="G30" s="55"/>
      <c r="H30" s="51" t="s">
        <v>104</v>
      </c>
      <c r="I30" s="57" t="s">
        <v>105</v>
      </c>
    </row>
    <row r="31" spans="1:13" hidden="1" x14ac:dyDescent="0.25">
      <c r="A31" s="12">
        <f>A30+1</f>
        <v>6</v>
      </c>
      <c r="B31" s="40" t="s">
        <v>9</v>
      </c>
      <c r="C31" s="14"/>
      <c r="D31" s="15" t="s">
        <v>1</v>
      </c>
      <c r="E31" s="16">
        <v>38.200000000000003</v>
      </c>
      <c r="F31" s="17"/>
      <c r="G31" s="18">
        <v>0</v>
      </c>
      <c r="H31" s="17"/>
      <c r="I31" s="18">
        <v>0</v>
      </c>
    </row>
    <row r="32" spans="1:13" s="42" customFormat="1" ht="60.75" hidden="1" x14ac:dyDescent="0.2">
      <c r="A32" s="51">
        <v>6</v>
      </c>
      <c r="B32" s="67" t="s">
        <v>111</v>
      </c>
      <c r="C32" s="67" t="s">
        <v>137</v>
      </c>
      <c r="D32" s="52" t="s">
        <v>8</v>
      </c>
      <c r="E32" s="53">
        <v>9065.76</v>
      </c>
      <c r="F32" s="54">
        <v>50</v>
      </c>
      <c r="G32" s="55"/>
      <c r="H32" s="51" t="s">
        <v>104</v>
      </c>
      <c r="I32" s="57" t="s">
        <v>105</v>
      </c>
    </row>
    <row r="33" spans="1:13" hidden="1" x14ac:dyDescent="0.25">
      <c r="A33" s="12" t="e">
        <f>#REF!+1</f>
        <v>#REF!</v>
      </c>
      <c r="B33" s="40" t="s">
        <v>10</v>
      </c>
      <c r="C33" s="14"/>
      <c r="D33" s="15" t="s">
        <v>8</v>
      </c>
      <c r="E33" s="16">
        <v>760.75</v>
      </c>
      <c r="F33" s="17"/>
      <c r="G33" s="18">
        <v>0</v>
      </c>
      <c r="H33" s="17"/>
      <c r="I33" s="18">
        <v>0</v>
      </c>
    </row>
    <row r="34" spans="1:13" hidden="1" x14ac:dyDescent="0.25">
      <c r="A34" s="12" t="e">
        <f>#REF!+1</f>
        <v>#REF!</v>
      </c>
      <c r="B34" s="13" t="s">
        <v>11</v>
      </c>
      <c r="C34" s="14"/>
      <c r="D34" s="15" t="s">
        <v>1</v>
      </c>
      <c r="E34" s="16">
        <v>1391.7</v>
      </c>
      <c r="F34" s="21">
        <v>200</v>
      </c>
      <c r="G34" s="22">
        <v>18080</v>
      </c>
      <c r="H34" s="21"/>
      <c r="I34" s="22">
        <v>0</v>
      </c>
      <c r="K34" s="20"/>
      <c r="L34" s="20"/>
      <c r="M34" s="20"/>
    </row>
    <row r="35" spans="1:13" hidden="1" x14ac:dyDescent="0.25">
      <c r="A35" s="12" t="e">
        <f>#REF!+1</f>
        <v>#REF!</v>
      </c>
      <c r="B35" s="13" t="s">
        <v>12</v>
      </c>
      <c r="C35" s="14"/>
      <c r="D35" s="15" t="s">
        <v>1</v>
      </c>
      <c r="E35" s="16">
        <v>106.5</v>
      </c>
      <c r="F35" s="17"/>
      <c r="G35" s="18">
        <v>0</v>
      </c>
      <c r="H35" s="17"/>
      <c r="I35" s="18">
        <v>0</v>
      </c>
      <c r="K35" s="20"/>
      <c r="L35" s="20"/>
      <c r="M35" s="20"/>
    </row>
    <row r="36" spans="1:13" hidden="1" x14ac:dyDescent="0.25">
      <c r="A36" s="12" t="e">
        <f>#REF!+1</f>
        <v>#REF!</v>
      </c>
      <c r="B36" s="40" t="s">
        <v>13</v>
      </c>
      <c r="C36" s="14"/>
      <c r="D36" s="15" t="s">
        <v>2</v>
      </c>
      <c r="E36" s="16">
        <v>43.2</v>
      </c>
      <c r="F36" s="17"/>
      <c r="G36" s="18">
        <v>0</v>
      </c>
      <c r="H36" s="17"/>
      <c r="I36" s="18">
        <v>0</v>
      </c>
      <c r="K36" s="20"/>
      <c r="L36" s="20"/>
      <c r="M36" s="20"/>
    </row>
    <row r="37" spans="1:13" s="42" customFormat="1" ht="60.75" hidden="1" x14ac:dyDescent="0.2">
      <c r="A37" s="51">
        <v>7</v>
      </c>
      <c r="B37" s="67" t="s">
        <v>112</v>
      </c>
      <c r="C37" s="67" t="s">
        <v>138</v>
      </c>
      <c r="D37" s="52" t="s">
        <v>18</v>
      </c>
      <c r="E37" s="53">
        <v>2199.64</v>
      </c>
      <c r="F37" s="54">
        <v>200</v>
      </c>
      <c r="G37" s="55"/>
      <c r="H37" s="51" t="s">
        <v>104</v>
      </c>
      <c r="I37" s="57" t="s">
        <v>105</v>
      </c>
    </row>
    <row r="38" spans="1:13" s="42" customFormat="1" ht="60.75" hidden="1" x14ac:dyDescent="0.2">
      <c r="A38" s="51">
        <v>8</v>
      </c>
      <c r="B38" s="67" t="s">
        <v>113</v>
      </c>
      <c r="C38" s="71" t="s">
        <v>139</v>
      </c>
      <c r="D38" s="52" t="s">
        <v>153</v>
      </c>
      <c r="E38" s="53">
        <v>8.84</v>
      </c>
      <c r="F38" s="54">
        <v>1000</v>
      </c>
      <c r="G38" s="55"/>
      <c r="H38" s="51" t="s">
        <v>104</v>
      </c>
      <c r="I38" s="57" t="s">
        <v>105</v>
      </c>
    </row>
    <row r="39" spans="1:13" s="42" customFormat="1" ht="60.75" hidden="1" x14ac:dyDescent="0.2">
      <c r="A39" s="51">
        <v>9</v>
      </c>
      <c r="B39" s="67" t="s">
        <v>90</v>
      </c>
      <c r="C39" s="67" t="s">
        <v>140</v>
      </c>
      <c r="D39" s="52" t="s">
        <v>2</v>
      </c>
      <c r="E39" s="53">
        <v>719.6</v>
      </c>
      <c r="F39" s="54">
        <v>200</v>
      </c>
      <c r="G39" s="55"/>
      <c r="H39" s="51" t="s">
        <v>104</v>
      </c>
      <c r="I39" s="57" t="s">
        <v>105</v>
      </c>
    </row>
    <row r="40" spans="1:13" ht="30" hidden="1" x14ac:dyDescent="0.25">
      <c r="A40" s="12" t="e">
        <f>#REF!+1</f>
        <v>#REF!</v>
      </c>
      <c r="B40" s="13" t="s">
        <v>15</v>
      </c>
      <c r="C40" s="67" t="s">
        <v>93</v>
      </c>
      <c r="D40" s="15" t="s">
        <v>1</v>
      </c>
      <c r="E40" s="16">
        <v>1885</v>
      </c>
      <c r="F40" s="17"/>
      <c r="G40" s="18">
        <v>0</v>
      </c>
      <c r="H40" s="17"/>
      <c r="I40" s="18">
        <v>0</v>
      </c>
    </row>
    <row r="41" spans="1:13" ht="18.75" hidden="1" x14ac:dyDescent="0.25">
      <c r="A41" s="12" t="e">
        <f>#REF!+1</f>
        <v>#REF!</v>
      </c>
      <c r="B41" s="13" t="s">
        <v>16</v>
      </c>
      <c r="C41" s="72" t="s">
        <v>141</v>
      </c>
      <c r="D41" s="15" t="s">
        <v>4</v>
      </c>
      <c r="E41" s="16">
        <v>450.4</v>
      </c>
      <c r="F41" s="17">
        <v>20</v>
      </c>
      <c r="G41" s="18">
        <v>1720</v>
      </c>
      <c r="H41" s="17"/>
      <c r="I41" s="18">
        <v>0</v>
      </c>
      <c r="K41" s="20"/>
      <c r="L41" s="20"/>
      <c r="M41" s="20"/>
    </row>
    <row r="42" spans="1:13" ht="18.75" hidden="1" x14ac:dyDescent="0.25">
      <c r="A42" s="12" t="e">
        <f>A41+1</f>
        <v>#REF!</v>
      </c>
      <c r="B42" s="40" t="s">
        <v>17</v>
      </c>
      <c r="C42" s="67" t="s">
        <v>142</v>
      </c>
      <c r="D42" s="15" t="s">
        <v>1</v>
      </c>
      <c r="E42" s="16">
        <v>327</v>
      </c>
      <c r="F42" s="17">
        <v>200</v>
      </c>
      <c r="G42" s="18">
        <v>42380</v>
      </c>
      <c r="H42" s="17">
        <v>50</v>
      </c>
      <c r="I42" s="18">
        <v>10595</v>
      </c>
      <c r="K42" s="20"/>
      <c r="L42" s="20"/>
      <c r="M42" s="20"/>
    </row>
    <row r="43" spans="1:13" s="42" customFormat="1" ht="60.75" hidden="1" x14ac:dyDescent="0.2">
      <c r="A43" s="51">
        <v>10</v>
      </c>
      <c r="B43" s="67" t="s">
        <v>114</v>
      </c>
      <c r="C43" s="67" t="s">
        <v>93</v>
      </c>
      <c r="D43" s="52" t="s">
        <v>2</v>
      </c>
      <c r="E43" s="53">
        <v>3903.4</v>
      </c>
      <c r="F43" s="54">
        <v>50</v>
      </c>
      <c r="G43" s="55"/>
      <c r="H43" s="51" t="s">
        <v>104</v>
      </c>
      <c r="I43" s="57" t="s">
        <v>105</v>
      </c>
    </row>
    <row r="44" spans="1:13" s="42" customFormat="1" ht="60.75" hidden="1" x14ac:dyDescent="0.2">
      <c r="A44" s="51">
        <v>11</v>
      </c>
      <c r="B44" s="68" t="s">
        <v>115</v>
      </c>
      <c r="C44" s="72" t="s">
        <v>141</v>
      </c>
      <c r="D44" s="52" t="s">
        <v>8</v>
      </c>
      <c r="E44" s="53">
        <v>2050</v>
      </c>
      <c r="F44" s="54">
        <v>500</v>
      </c>
      <c r="G44" s="55"/>
      <c r="H44" s="51" t="s">
        <v>104</v>
      </c>
      <c r="I44" s="57" t="s">
        <v>105</v>
      </c>
    </row>
    <row r="45" spans="1:13" s="42" customFormat="1" ht="60.75" hidden="1" x14ac:dyDescent="0.2">
      <c r="A45" s="65">
        <v>12</v>
      </c>
      <c r="B45" s="68" t="s">
        <v>116</v>
      </c>
      <c r="C45" s="67" t="s">
        <v>142</v>
      </c>
      <c r="D45" s="52" t="s">
        <v>8</v>
      </c>
      <c r="E45" s="53">
        <v>2128.96</v>
      </c>
      <c r="F45" s="54">
        <v>700</v>
      </c>
      <c r="G45" s="55"/>
      <c r="H45" s="51" t="s">
        <v>104</v>
      </c>
      <c r="I45" s="57" t="s">
        <v>105</v>
      </c>
    </row>
    <row r="46" spans="1:13" s="42" customFormat="1" ht="60.75" hidden="1" x14ac:dyDescent="0.2">
      <c r="A46" s="51">
        <v>13</v>
      </c>
      <c r="B46" s="67" t="s">
        <v>117</v>
      </c>
      <c r="C46" s="67" t="s">
        <v>143</v>
      </c>
      <c r="D46" s="52" t="s">
        <v>2</v>
      </c>
      <c r="E46" s="53">
        <v>148.9</v>
      </c>
      <c r="F46" s="54">
        <v>7500</v>
      </c>
      <c r="G46" s="55"/>
      <c r="H46" s="51" t="s">
        <v>104</v>
      </c>
      <c r="I46" s="57" t="s">
        <v>105</v>
      </c>
    </row>
    <row r="47" spans="1:13" ht="30" hidden="1" x14ac:dyDescent="0.25">
      <c r="A47" s="12" t="e">
        <f>#REF!+1</f>
        <v>#REF!</v>
      </c>
      <c r="B47" s="13" t="s">
        <v>19</v>
      </c>
      <c r="C47" s="67" t="s">
        <v>144</v>
      </c>
      <c r="D47" s="15" t="s">
        <v>4</v>
      </c>
      <c r="E47" s="19">
        <v>119.34</v>
      </c>
      <c r="F47" s="17">
        <v>4</v>
      </c>
      <c r="G47" s="18">
        <v>2402</v>
      </c>
      <c r="H47" s="17"/>
      <c r="I47" s="18">
        <v>0</v>
      </c>
      <c r="K47" s="20"/>
      <c r="L47" s="20"/>
      <c r="M47" s="20"/>
    </row>
    <row r="48" spans="1:13" ht="30" hidden="1" x14ac:dyDescent="0.25">
      <c r="A48" s="12" t="e">
        <f>A47+1</f>
        <v>#REF!</v>
      </c>
      <c r="B48" s="13" t="s">
        <v>20</v>
      </c>
      <c r="C48" s="72" t="s">
        <v>145</v>
      </c>
      <c r="D48" s="15" t="s">
        <v>1</v>
      </c>
      <c r="E48" s="16">
        <v>200</v>
      </c>
      <c r="F48" s="17">
        <v>4</v>
      </c>
      <c r="G48" s="18">
        <v>462</v>
      </c>
      <c r="H48" s="17"/>
      <c r="I48" s="18">
        <v>0</v>
      </c>
      <c r="K48" s="20"/>
      <c r="L48" s="20"/>
      <c r="M48" s="20"/>
    </row>
    <row r="49" spans="1:13" ht="37.5" hidden="1" x14ac:dyDescent="0.25">
      <c r="A49" s="12" t="e">
        <f>A48+1</f>
        <v>#REF!</v>
      </c>
      <c r="B49" s="13" t="s">
        <v>21</v>
      </c>
      <c r="C49" s="67" t="s">
        <v>146</v>
      </c>
      <c r="D49" s="15" t="s">
        <v>1</v>
      </c>
      <c r="E49" s="16">
        <v>202.8</v>
      </c>
      <c r="F49" s="17">
        <v>200</v>
      </c>
      <c r="G49" s="18">
        <v>673720</v>
      </c>
      <c r="H49" s="17">
        <v>50</v>
      </c>
      <c r="I49" s="18">
        <v>168430</v>
      </c>
    </row>
    <row r="50" spans="1:13" ht="37.5" hidden="1" x14ac:dyDescent="0.25">
      <c r="A50" s="12" t="e">
        <f>A49+1</f>
        <v>#REF!</v>
      </c>
      <c r="B50" s="40" t="s">
        <v>22</v>
      </c>
      <c r="C50" s="67" t="s">
        <v>41</v>
      </c>
      <c r="D50" s="15" t="s">
        <v>1</v>
      </c>
      <c r="E50" s="19">
        <v>72.599999999999994</v>
      </c>
      <c r="F50" s="17"/>
      <c r="G50" s="18">
        <v>0</v>
      </c>
      <c r="H50" s="17">
        <v>50</v>
      </c>
      <c r="I50" s="18">
        <v>108750</v>
      </c>
      <c r="K50" s="20"/>
      <c r="L50" s="20"/>
      <c r="M50" s="20"/>
    </row>
    <row r="51" spans="1:13" s="42" customFormat="1" ht="60.75" hidden="1" x14ac:dyDescent="0.2">
      <c r="A51" s="51">
        <v>14</v>
      </c>
      <c r="B51" s="67" t="s">
        <v>92</v>
      </c>
      <c r="C51" s="67" t="s">
        <v>144</v>
      </c>
      <c r="D51" s="52" t="s">
        <v>2</v>
      </c>
      <c r="E51" s="53">
        <v>257.3</v>
      </c>
      <c r="F51" s="54">
        <v>100</v>
      </c>
      <c r="G51" s="55"/>
      <c r="H51" s="51" t="s">
        <v>104</v>
      </c>
      <c r="I51" s="57" t="s">
        <v>105</v>
      </c>
    </row>
    <row r="52" spans="1:13" ht="18.75" hidden="1" x14ac:dyDescent="0.25">
      <c r="A52" s="12" t="e">
        <f>#REF!+1</f>
        <v>#REF!</v>
      </c>
      <c r="B52" s="40" t="s">
        <v>23</v>
      </c>
      <c r="C52" s="67" t="s">
        <v>147</v>
      </c>
      <c r="D52" s="15" t="s">
        <v>1</v>
      </c>
      <c r="E52" s="16">
        <v>260</v>
      </c>
      <c r="F52" s="17"/>
      <c r="G52" s="18">
        <v>0</v>
      </c>
      <c r="H52" s="17"/>
      <c r="I52" s="18">
        <v>0</v>
      </c>
      <c r="K52" s="20"/>
      <c r="L52" s="20"/>
      <c r="M52" s="20"/>
    </row>
    <row r="53" spans="1:13" s="42" customFormat="1" ht="60.75" hidden="1" x14ac:dyDescent="0.2">
      <c r="A53" s="51">
        <v>15</v>
      </c>
      <c r="B53" s="68" t="s">
        <v>118</v>
      </c>
      <c r="C53" s="72" t="s">
        <v>145</v>
      </c>
      <c r="D53" s="52" t="s">
        <v>8</v>
      </c>
      <c r="E53" s="53">
        <v>1018.45</v>
      </c>
      <c r="F53" s="54">
        <v>20</v>
      </c>
      <c r="G53" s="55"/>
      <c r="H53" s="51" t="s">
        <v>104</v>
      </c>
      <c r="I53" s="57" t="s">
        <v>105</v>
      </c>
    </row>
    <row r="54" spans="1:13" s="42" customFormat="1" ht="60.75" hidden="1" x14ac:dyDescent="0.2">
      <c r="A54" s="51">
        <v>16</v>
      </c>
      <c r="B54" s="67" t="s">
        <v>119</v>
      </c>
      <c r="C54" s="67" t="s">
        <v>146</v>
      </c>
      <c r="D54" s="52" t="s">
        <v>18</v>
      </c>
      <c r="E54" s="53">
        <v>1217.6500000000001</v>
      </c>
      <c r="F54" s="54">
        <v>100</v>
      </c>
      <c r="G54" s="55"/>
      <c r="H54" s="51" t="s">
        <v>104</v>
      </c>
      <c r="I54" s="57" t="s">
        <v>105</v>
      </c>
    </row>
    <row r="55" spans="1:13" ht="30" hidden="1" x14ac:dyDescent="0.25">
      <c r="A55" s="12" t="e">
        <f>#REF!+1</f>
        <v>#REF!</v>
      </c>
      <c r="B55" s="13" t="s">
        <v>24</v>
      </c>
      <c r="C55" s="67" t="s">
        <v>91</v>
      </c>
      <c r="D55" s="15" t="s">
        <v>1</v>
      </c>
      <c r="E55" s="16">
        <v>343.9</v>
      </c>
      <c r="F55" s="17">
        <v>100</v>
      </c>
      <c r="G55" s="18">
        <v>242000</v>
      </c>
      <c r="H55" s="17">
        <v>50</v>
      </c>
      <c r="I55" s="18">
        <v>121000</v>
      </c>
    </row>
    <row r="56" spans="1:13" ht="18.75" hidden="1" x14ac:dyDescent="0.25">
      <c r="A56" s="12" t="e">
        <f>A55+1</f>
        <v>#REF!</v>
      </c>
      <c r="B56" s="13" t="s">
        <v>25</v>
      </c>
      <c r="C56" s="72" t="s">
        <v>150</v>
      </c>
      <c r="D56" s="15" t="s">
        <v>1</v>
      </c>
      <c r="E56" s="16">
        <v>130</v>
      </c>
      <c r="F56" s="17">
        <v>400</v>
      </c>
      <c r="G56" s="18">
        <v>498000</v>
      </c>
      <c r="H56" s="17">
        <v>100</v>
      </c>
      <c r="I56" s="18">
        <v>124500</v>
      </c>
    </row>
    <row r="57" spans="1:13" ht="30" hidden="1" x14ac:dyDescent="0.3">
      <c r="A57" s="12" t="e">
        <f>#REF!+1</f>
        <v>#REF!</v>
      </c>
      <c r="B57" s="13" t="s">
        <v>26</v>
      </c>
      <c r="C57" s="73" t="s">
        <v>151</v>
      </c>
      <c r="D57" s="15" t="s">
        <v>1</v>
      </c>
      <c r="E57" s="16">
        <v>150</v>
      </c>
      <c r="F57" s="17">
        <v>150</v>
      </c>
      <c r="G57" s="18">
        <v>236700</v>
      </c>
      <c r="H57" s="17">
        <v>20</v>
      </c>
      <c r="I57" s="18">
        <v>31560</v>
      </c>
    </row>
    <row r="58" spans="1:13" hidden="1" x14ac:dyDescent="0.25">
      <c r="A58" s="12" t="e">
        <f>#REF!+1</f>
        <v>#REF!</v>
      </c>
      <c r="B58" s="40" t="s">
        <v>27</v>
      </c>
      <c r="C58" s="14"/>
      <c r="D58" s="15" t="s">
        <v>4</v>
      </c>
      <c r="E58" s="19">
        <v>115</v>
      </c>
      <c r="F58" s="17"/>
      <c r="G58" s="18">
        <v>0</v>
      </c>
      <c r="H58" s="17"/>
      <c r="I58" s="18">
        <v>0</v>
      </c>
    </row>
    <row r="59" spans="1:13" s="44" customFormat="1" ht="60.75" hidden="1" x14ac:dyDescent="0.3">
      <c r="A59" s="59">
        <v>17</v>
      </c>
      <c r="B59" s="67" t="s">
        <v>120</v>
      </c>
      <c r="C59" s="67" t="s">
        <v>41</v>
      </c>
      <c r="D59" s="52" t="s">
        <v>2</v>
      </c>
      <c r="E59" s="60">
        <v>453.95</v>
      </c>
      <c r="F59" s="58">
        <v>250</v>
      </c>
      <c r="G59" s="55"/>
      <c r="H59" s="51" t="s">
        <v>104</v>
      </c>
      <c r="I59" s="57" t="s">
        <v>105</v>
      </c>
      <c r="J59" s="43"/>
      <c r="K59" s="43"/>
      <c r="L59" s="43"/>
      <c r="M59" s="43"/>
    </row>
    <row r="60" spans="1:13" s="42" customFormat="1" ht="60.75" hidden="1" x14ac:dyDescent="0.2">
      <c r="A60" s="51">
        <v>18</v>
      </c>
      <c r="B60" s="67" t="s">
        <v>121</v>
      </c>
      <c r="C60" s="67" t="s">
        <v>44</v>
      </c>
      <c r="D60" s="52" t="s">
        <v>8</v>
      </c>
      <c r="E60" s="53">
        <v>2034.34</v>
      </c>
      <c r="F60" s="54">
        <v>300</v>
      </c>
      <c r="G60" s="55"/>
      <c r="H60" s="51" t="s">
        <v>104</v>
      </c>
      <c r="I60" s="57" t="s">
        <v>105</v>
      </c>
    </row>
    <row r="61" spans="1:13" s="42" customFormat="1" ht="60.75" hidden="1" x14ac:dyDescent="0.2">
      <c r="A61" s="51">
        <v>19</v>
      </c>
      <c r="B61" s="67" t="s">
        <v>122</v>
      </c>
      <c r="C61" s="67" t="s">
        <v>147</v>
      </c>
      <c r="D61" s="52" t="s">
        <v>2</v>
      </c>
      <c r="E61" s="53">
        <v>615.20000000000005</v>
      </c>
      <c r="F61" s="54">
        <v>500</v>
      </c>
      <c r="G61" s="55"/>
      <c r="H61" s="51" t="s">
        <v>104</v>
      </c>
      <c r="I61" s="57" t="s">
        <v>105</v>
      </c>
    </row>
    <row r="62" spans="1:13" s="42" customFormat="1" ht="60.75" hidden="1" x14ac:dyDescent="0.2">
      <c r="A62" s="51">
        <v>20</v>
      </c>
      <c r="B62" s="67" t="s">
        <v>123</v>
      </c>
      <c r="C62" s="67" t="s">
        <v>148</v>
      </c>
      <c r="D62" s="52" t="s">
        <v>2</v>
      </c>
      <c r="E62" s="53">
        <v>1110.94</v>
      </c>
      <c r="F62" s="54">
        <v>50</v>
      </c>
      <c r="G62" s="55"/>
      <c r="H62" s="51" t="s">
        <v>104</v>
      </c>
      <c r="I62" s="57" t="s">
        <v>105</v>
      </c>
    </row>
    <row r="63" spans="1:13" s="42" customFormat="1" ht="60.75" hidden="1" x14ac:dyDescent="0.2">
      <c r="A63" s="61">
        <v>21</v>
      </c>
      <c r="B63" s="67" t="s">
        <v>124</v>
      </c>
      <c r="C63" s="67" t="s">
        <v>149</v>
      </c>
      <c r="D63" s="62" t="s">
        <v>2</v>
      </c>
      <c r="E63" s="63">
        <v>4374</v>
      </c>
      <c r="F63" s="64">
        <v>50</v>
      </c>
      <c r="G63" s="55"/>
      <c r="H63" s="51" t="s">
        <v>104</v>
      </c>
      <c r="I63" s="57" t="s">
        <v>105</v>
      </c>
    </row>
    <row r="64" spans="1:13" s="42" customFormat="1" ht="60.75" hidden="1" x14ac:dyDescent="0.2">
      <c r="A64" s="61">
        <v>22</v>
      </c>
      <c r="B64" s="67" t="s">
        <v>125</v>
      </c>
      <c r="C64" s="67" t="s">
        <v>91</v>
      </c>
      <c r="D64" s="62" t="s">
        <v>2</v>
      </c>
      <c r="E64" s="63">
        <v>918.2</v>
      </c>
      <c r="F64" s="64">
        <v>300</v>
      </c>
      <c r="G64" s="55"/>
      <c r="H64" s="51" t="s">
        <v>104</v>
      </c>
      <c r="I64" s="57" t="s">
        <v>105</v>
      </c>
    </row>
    <row r="65" spans="1:13" ht="18.75" hidden="1" x14ac:dyDescent="0.25">
      <c r="A65" s="12" t="e">
        <f>#REF!+1</f>
        <v>#REF!</v>
      </c>
      <c r="B65" s="40" t="s">
        <v>28</v>
      </c>
      <c r="C65" s="72" t="s">
        <v>150</v>
      </c>
      <c r="D65" s="15" t="s">
        <v>1</v>
      </c>
      <c r="E65" s="19">
        <v>3250</v>
      </c>
      <c r="F65" s="17">
        <v>10</v>
      </c>
      <c r="G65" s="18">
        <v>41510</v>
      </c>
      <c r="H65" s="17">
        <v>50</v>
      </c>
      <c r="I65" s="18">
        <v>207550</v>
      </c>
      <c r="K65" s="20"/>
      <c r="L65" s="20"/>
      <c r="M65" s="20"/>
    </row>
    <row r="66" spans="1:13" s="42" customFormat="1" ht="60.75" hidden="1" x14ac:dyDescent="0.2">
      <c r="A66" s="61">
        <v>23</v>
      </c>
      <c r="B66" s="68" t="s">
        <v>126</v>
      </c>
      <c r="C66" s="72" t="s">
        <v>150</v>
      </c>
      <c r="D66" s="62" t="s">
        <v>8</v>
      </c>
      <c r="E66" s="63">
        <v>1944.47</v>
      </c>
      <c r="F66" s="64">
        <v>100</v>
      </c>
      <c r="G66" s="55"/>
      <c r="H66" s="51" t="s">
        <v>104</v>
      </c>
      <c r="I66" s="57" t="s">
        <v>105</v>
      </c>
    </row>
    <row r="67" spans="1:13" ht="30" hidden="1" x14ac:dyDescent="0.25">
      <c r="A67" s="12">
        <f>A66+1</f>
        <v>24</v>
      </c>
      <c r="B67" s="40" t="s">
        <v>29</v>
      </c>
      <c r="C67" s="14"/>
      <c r="D67" s="15" t="s">
        <v>1</v>
      </c>
      <c r="E67" s="16">
        <v>119.5</v>
      </c>
      <c r="F67" s="17"/>
      <c r="G67" s="18">
        <v>0</v>
      </c>
      <c r="H67" s="17"/>
      <c r="I67" s="18">
        <v>0</v>
      </c>
      <c r="K67" s="20"/>
      <c r="L67" s="20"/>
      <c r="M67" s="20"/>
    </row>
    <row r="68" spans="1:13" s="42" customFormat="1" ht="21.75" hidden="1" customHeight="1" x14ac:dyDescent="0.3">
      <c r="A68" s="61">
        <v>24</v>
      </c>
      <c r="B68" s="69" t="s">
        <v>127</v>
      </c>
      <c r="C68" s="73" t="s">
        <v>151</v>
      </c>
      <c r="D68" s="62" t="s">
        <v>2</v>
      </c>
      <c r="E68" s="63">
        <v>450.3</v>
      </c>
      <c r="F68" s="64">
        <v>5</v>
      </c>
      <c r="G68" s="55"/>
      <c r="H68" s="51" t="s">
        <v>104</v>
      </c>
      <c r="I68" s="57" t="s">
        <v>105</v>
      </c>
    </row>
    <row r="69" spans="1:13" ht="30" hidden="1" x14ac:dyDescent="0.25">
      <c r="A69" s="12" t="e">
        <f>#REF!+1</f>
        <v>#REF!</v>
      </c>
      <c r="B69" s="13" t="s">
        <v>14</v>
      </c>
      <c r="C69" s="14"/>
      <c r="D69" s="15" t="s">
        <v>1</v>
      </c>
      <c r="E69" s="16">
        <v>347.6</v>
      </c>
      <c r="F69" s="17"/>
      <c r="G69" s="18">
        <v>0</v>
      </c>
      <c r="H69" s="17">
        <v>100</v>
      </c>
      <c r="I69" s="18">
        <v>133500</v>
      </c>
      <c r="K69" s="20"/>
      <c r="L69" s="20"/>
      <c r="M69" s="20"/>
    </row>
    <row r="70" spans="1:13" hidden="1" x14ac:dyDescent="0.25">
      <c r="A70" s="12" t="e">
        <f>A69+1</f>
        <v>#REF!</v>
      </c>
      <c r="B70" s="40" t="s">
        <v>30</v>
      </c>
      <c r="C70" s="14"/>
      <c r="D70" s="15" t="s">
        <v>1</v>
      </c>
      <c r="E70" s="16">
        <v>343.5</v>
      </c>
      <c r="F70" s="17">
        <v>800</v>
      </c>
      <c r="G70" s="18">
        <v>1840000</v>
      </c>
      <c r="H70" s="17">
        <v>100</v>
      </c>
      <c r="I70" s="18">
        <v>230000</v>
      </c>
      <c r="K70" s="20"/>
      <c r="L70" s="20"/>
      <c r="M70" s="20"/>
    </row>
    <row r="71" spans="1:13" ht="18.75" hidden="1" customHeight="1" x14ac:dyDescent="0.25">
      <c r="A71" s="12" t="e">
        <f>#REF!+1</f>
        <v>#REF!</v>
      </c>
      <c r="B71" s="13" t="s">
        <v>31</v>
      </c>
      <c r="C71" s="14"/>
      <c r="D71" s="15" t="s">
        <v>1</v>
      </c>
      <c r="E71" s="19">
        <v>545</v>
      </c>
      <c r="F71" s="17">
        <v>50</v>
      </c>
      <c r="G71" s="18">
        <v>105000</v>
      </c>
      <c r="H71" s="17"/>
      <c r="I71" s="18">
        <v>0</v>
      </c>
    </row>
    <row r="72" spans="1:13" s="5" customFormat="1" ht="30" hidden="1" x14ac:dyDescent="0.25">
      <c r="A72" s="12" t="e">
        <f>A71+1</f>
        <v>#REF!</v>
      </c>
      <c r="B72" s="13" t="s">
        <v>32</v>
      </c>
      <c r="C72" s="14"/>
      <c r="D72" s="15" t="s">
        <v>4</v>
      </c>
      <c r="E72" s="16">
        <v>192</v>
      </c>
      <c r="F72" s="17"/>
      <c r="G72" s="18">
        <v>0</v>
      </c>
      <c r="H72" s="17">
        <v>20</v>
      </c>
      <c r="I72" s="18">
        <v>5000</v>
      </c>
    </row>
    <row r="73" spans="1:13" s="5" customFormat="1" ht="30" hidden="1" x14ac:dyDescent="0.25">
      <c r="A73" s="12" t="e">
        <f>A72+1</f>
        <v>#REF!</v>
      </c>
      <c r="B73" s="13" t="s">
        <v>33</v>
      </c>
      <c r="C73" s="14"/>
      <c r="D73" s="15" t="s">
        <v>1</v>
      </c>
      <c r="E73" s="16">
        <v>527</v>
      </c>
      <c r="F73" s="17">
        <v>500</v>
      </c>
      <c r="G73" s="18">
        <v>566510</v>
      </c>
      <c r="H73" s="17">
        <v>100</v>
      </c>
      <c r="I73" s="18">
        <v>113302</v>
      </c>
    </row>
    <row r="74" spans="1:13" s="45" customFormat="1" ht="56.25" x14ac:dyDescent="0.3">
      <c r="A74" s="92">
        <v>1</v>
      </c>
      <c r="B74" s="107" t="s">
        <v>159</v>
      </c>
      <c r="C74" s="107" t="s">
        <v>167</v>
      </c>
      <c r="D74" s="109" t="s">
        <v>18</v>
      </c>
      <c r="E74" s="78">
        <v>1257.9000000000001</v>
      </c>
      <c r="F74" s="109">
        <v>5</v>
      </c>
      <c r="G74" s="78">
        <f>E74*F74</f>
        <v>6289.5</v>
      </c>
      <c r="H74" s="103" t="s">
        <v>154</v>
      </c>
      <c r="I74" s="104" t="s">
        <v>105</v>
      </c>
    </row>
    <row r="75" spans="1:13" s="45" customFormat="1" ht="56.25" x14ac:dyDescent="0.3">
      <c r="A75" s="92">
        <v>2</v>
      </c>
      <c r="B75" s="107" t="s">
        <v>160</v>
      </c>
      <c r="C75" s="107" t="s">
        <v>168</v>
      </c>
      <c r="D75" s="109" t="s">
        <v>2</v>
      </c>
      <c r="E75" s="78">
        <v>1425.48</v>
      </c>
      <c r="F75" s="109">
        <v>2</v>
      </c>
      <c r="G75" s="78">
        <f t="shared" ref="G75:G76" si="0">E75*F75</f>
        <v>2850.96</v>
      </c>
      <c r="H75" s="103" t="s">
        <v>154</v>
      </c>
      <c r="I75" s="104" t="s">
        <v>105</v>
      </c>
    </row>
    <row r="76" spans="1:13" s="45" customFormat="1" ht="56.25" x14ac:dyDescent="0.3">
      <c r="A76" s="92">
        <v>3</v>
      </c>
      <c r="B76" s="107" t="s">
        <v>161</v>
      </c>
      <c r="C76" s="107" t="s">
        <v>169</v>
      </c>
      <c r="D76" s="109" t="s">
        <v>2</v>
      </c>
      <c r="E76" s="78">
        <v>907.31</v>
      </c>
      <c r="F76" s="109">
        <v>10</v>
      </c>
      <c r="G76" s="78">
        <f t="shared" si="0"/>
        <v>9073.0999999999985</v>
      </c>
      <c r="H76" s="103" t="s">
        <v>154</v>
      </c>
      <c r="I76" s="104" t="s">
        <v>105</v>
      </c>
    </row>
    <row r="77" spans="1:13" hidden="1" x14ac:dyDescent="0.25">
      <c r="A77" s="12" t="e">
        <f>#REF!+1</f>
        <v>#REF!</v>
      </c>
      <c r="B77" s="13" t="s">
        <v>34</v>
      </c>
      <c r="C77" s="14"/>
      <c r="D77" s="15" t="s">
        <v>1</v>
      </c>
      <c r="E77" s="19">
        <v>106.74</v>
      </c>
      <c r="F77" s="17">
        <v>600</v>
      </c>
      <c r="G77" s="18">
        <v>1663710</v>
      </c>
      <c r="H77" s="17">
        <v>100</v>
      </c>
      <c r="I77" s="18">
        <v>277285</v>
      </c>
    </row>
    <row r="78" spans="1:13" ht="30" hidden="1" x14ac:dyDescent="0.25">
      <c r="A78" s="12" t="e">
        <f>A77+1</f>
        <v>#REF!</v>
      </c>
      <c r="B78" s="13" t="s">
        <v>35</v>
      </c>
      <c r="C78" s="14"/>
      <c r="D78" s="15" t="s">
        <v>1</v>
      </c>
      <c r="E78" s="16">
        <v>119.4</v>
      </c>
      <c r="F78" s="17"/>
      <c r="G78" s="18"/>
      <c r="H78" s="17"/>
      <c r="I78" s="18"/>
    </row>
    <row r="79" spans="1:13" hidden="1" x14ac:dyDescent="0.25">
      <c r="A79" s="12" t="e">
        <f>#REF!+1</f>
        <v>#REF!</v>
      </c>
      <c r="B79" s="13" t="s">
        <v>36</v>
      </c>
      <c r="C79" s="14"/>
      <c r="D79" s="15" t="s">
        <v>1</v>
      </c>
      <c r="E79" s="19">
        <v>1000</v>
      </c>
      <c r="F79" s="25"/>
      <c r="G79" s="18"/>
      <c r="H79" s="25"/>
      <c r="I79" s="18"/>
    </row>
    <row r="80" spans="1:13" hidden="1" x14ac:dyDescent="0.25">
      <c r="A80" s="12" t="e">
        <f>#REF!+1</f>
        <v>#REF!</v>
      </c>
      <c r="B80" s="13" t="s">
        <v>37</v>
      </c>
      <c r="C80" s="14"/>
      <c r="D80" s="15" t="s">
        <v>4</v>
      </c>
      <c r="E80" s="16">
        <v>4876.8</v>
      </c>
      <c r="F80" s="17"/>
      <c r="G80" s="18">
        <v>0</v>
      </c>
      <c r="H80" s="17"/>
      <c r="I80" s="18">
        <v>0</v>
      </c>
    </row>
    <row r="81" spans="1:13" ht="32.25" hidden="1" customHeight="1" x14ac:dyDescent="0.25">
      <c r="A81" s="12" t="e">
        <f>#REF!+1</f>
        <v>#REF!</v>
      </c>
      <c r="B81" s="13" t="s">
        <v>38</v>
      </c>
      <c r="C81" s="14"/>
      <c r="D81" s="15" t="s">
        <v>1</v>
      </c>
      <c r="E81" s="16">
        <v>415</v>
      </c>
      <c r="F81" s="17"/>
      <c r="G81" s="18">
        <v>0</v>
      </c>
      <c r="H81" s="17"/>
      <c r="I81" s="18">
        <v>0</v>
      </c>
    </row>
    <row r="82" spans="1:13" ht="19.5" hidden="1" customHeight="1" x14ac:dyDescent="0.25">
      <c r="A82" s="12" t="e">
        <f>#REF!+1</f>
        <v>#REF!</v>
      </c>
      <c r="B82" s="13" t="s">
        <v>40</v>
      </c>
      <c r="C82" s="14"/>
      <c r="D82" s="15" t="s">
        <v>1</v>
      </c>
      <c r="E82" s="16">
        <v>170</v>
      </c>
      <c r="F82" s="17"/>
      <c r="G82" s="18">
        <v>0</v>
      </c>
      <c r="H82" s="17"/>
      <c r="I82" s="18">
        <v>0</v>
      </c>
    </row>
    <row r="83" spans="1:13" hidden="1" x14ac:dyDescent="0.25">
      <c r="A83" s="12" t="e">
        <f>#REF!+1</f>
        <v>#REF!</v>
      </c>
      <c r="B83" s="13" t="s">
        <v>42</v>
      </c>
      <c r="C83" s="14"/>
      <c r="D83" s="15" t="s">
        <v>1</v>
      </c>
      <c r="E83" s="16">
        <v>6340</v>
      </c>
      <c r="F83" s="17"/>
      <c r="G83" s="18">
        <v>0</v>
      </c>
      <c r="H83" s="17"/>
      <c r="I83" s="18">
        <v>0</v>
      </c>
    </row>
    <row r="84" spans="1:13" ht="30" hidden="1" x14ac:dyDescent="0.25">
      <c r="A84" s="12" t="e">
        <f>A83+1</f>
        <v>#REF!</v>
      </c>
      <c r="B84" s="13" t="s">
        <v>43</v>
      </c>
      <c r="C84" s="14"/>
      <c r="D84" s="15" t="s">
        <v>1</v>
      </c>
      <c r="E84" s="16">
        <v>300</v>
      </c>
      <c r="F84" s="17"/>
      <c r="G84" s="18">
        <v>0</v>
      </c>
      <c r="H84" s="17"/>
      <c r="I84" s="18">
        <v>0</v>
      </c>
    </row>
    <row r="85" spans="1:13" hidden="1" x14ac:dyDescent="0.25">
      <c r="A85" s="12" t="e">
        <f>#REF!+1</f>
        <v>#REF!</v>
      </c>
      <c r="B85" s="13" t="s">
        <v>9</v>
      </c>
      <c r="C85" s="14"/>
      <c r="D85" s="15" t="s">
        <v>1</v>
      </c>
      <c r="E85" s="16">
        <v>69</v>
      </c>
      <c r="F85" s="17"/>
      <c r="G85" s="18">
        <v>0</v>
      </c>
      <c r="H85" s="17"/>
      <c r="I85" s="18">
        <v>0</v>
      </c>
      <c r="K85" s="20"/>
      <c r="L85" s="20"/>
      <c r="M85" s="20"/>
    </row>
    <row r="86" spans="1:13" hidden="1" x14ac:dyDescent="0.25">
      <c r="A86" s="12" t="e">
        <f>#REF!+1</f>
        <v>#REF!</v>
      </c>
      <c r="B86" s="13" t="s">
        <v>45</v>
      </c>
      <c r="C86" s="14"/>
      <c r="D86" s="15" t="s">
        <v>46</v>
      </c>
      <c r="E86" s="19">
        <v>500</v>
      </c>
      <c r="F86" s="17"/>
      <c r="G86" s="18">
        <v>0</v>
      </c>
      <c r="H86" s="17"/>
      <c r="I86" s="18">
        <v>0</v>
      </c>
      <c r="K86" s="20"/>
      <c r="L86" s="20"/>
      <c r="M86" s="20"/>
    </row>
    <row r="87" spans="1:13" hidden="1" x14ac:dyDescent="0.25">
      <c r="A87" s="12" t="e">
        <f>#REF!+1</f>
        <v>#REF!</v>
      </c>
      <c r="B87" s="13" t="s">
        <v>47</v>
      </c>
      <c r="C87" s="14"/>
      <c r="D87" s="15" t="s">
        <v>1</v>
      </c>
      <c r="E87" s="19">
        <v>3020</v>
      </c>
      <c r="F87" s="17"/>
      <c r="G87" s="18">
        <v>0</v>
      </c>
      <c r="H87" s="17"/>
      <c r="I87" s="18">
        <v>0</v>
      </c>
    </row>
    <row r="88" spans="1:13" ht="30" hidden="1" x14ac:dyDescent="0.25">
      <c r="A88" s="12" t="e">
        <f>#REF!+1</f>
        <v>#REF!</v>
      </c>
      <c r="B88" s="13" t="s">
        <v>48</v>
      </c>
      <c r="C88" s="14"/>
      <c r="D88" s="15" t="s">
        <v>1</v>
      </c>
      <c r="E88" s="16">
        <v>92.3</v>
      </c>
      <c r="F88" s="17"/>
      <c r="G88" s="18">
        <v>0</v>
      </c>
      <c r="H88" s="17"/>
      <c r="I88" s="18">
        <v>0</v>
      </c>
      <c r="K88" s="20"/>
      <c r="L88" s="20"/>
      <c r="M88" s="20"/>
    </row>
    <row r="89" spans="1:13" ht="18.75" hidden="1" customHeight="1" x14ac:dyDescent="0.25">
      <c r="A89" s="12" t="e">
        <f>#REF!+1</f>
        <v>#REF!</v>
      </c>
      <c r="B89" s="13" t="s">
        <v>49</v>
      </c>
      <c r="C89" s="14"/>
      <c r="D89" s="15" t="s">
        <v>1</v>
      </c>
      <c r="E89" s="16">
        <v>1870.91</v>
      </c>
      <c r="F89" s="17"/>
      <c r="G89" s="18">
        <v>0</v>
      </c>
      <c r="H89" s="17"/>
      <c r="I89" s="18">
        <v>0</v>
      </c>
      <c r="K89" s="20"/>
      <c r="L89" s="20"/>
      <c r="M89" s="20"/>
    </row>
    <row r="90" spans="1:13" ht="30" hidden="1" x14ac:dyDescent="0.25">
      <c r="A90" s="12" t="e">
        <f>#REF!+1</f>
        <v>#REF!</v>
      </c>
      <c r="B90" s="13" t="s">
        <v>50</v>
      </c>
      <c r="C90" s="14"/>
      <c r="D90" s="15" t="s">
        <v>1</v>
      </c>
      <c r="E90" s="16">
        <v>200</v>
      </c>
      <c r="F90" s="17"/>
      <c r="G90" s="18">
        <v>0</v>
      </c>
      <c r="H90" s="17"/>
      <c r="I90" s="18">
        <v>0</v>
      </c>
      <c r="K90" s="20"/>
      <c r="L90" s="20"/>
      <c r="M90" s="20"/>
    </row>
    <row r="91" spans="1:13" ht="30" hidden="1" x14ac:dyDescent="0.25">
      <c r="A91" s="12" t="e">
        <f>#REF!+1</f>
        <v>#REF!</v>
      </c>
      <c r="B91" s="13" t="s">
        <v>51</v>
      </c>
      <c r="C91" s="13"/>
      <c r="D91" s="15" t="s">
        <v>1</v>
      </c>
      <c r="E91" s="16">
        <v>196.9</v>
      </c>
      <c r="F91" s="17"/>
      <c r="G91" s="18">
        <v>0</v>
      </c>
      <c r="H91" s="17"/>
      <c r="I91" s="18">
        <v>0</v>
      </c>
    </row>
    <row r="92" spans="1:13" s="5" customFormat="1" hidden="1" x14ac:dyDescent="0.25">
      <c r="A92" s="12" t="e">
        <f>#REF!+1</f>
        <v>#REF!</v>
      </c>
      <c r="B92" s="26" t="s">
        <v>52</v>
      </c>
      <c r="C92" s="14"/>
      <c r="D92" s="15" t="s">
        <v>18</v>
      </c>
      <c r="E92" s="19">
        <v>28.48</v>
      </c>
      <c r="F92" s="17"/>
      <c r="G92" s="18">
        <v>0</v>
      </c>
      <c r="H92" s="17"/>
      <c r="I92" s="18">
        <v>0</v>
      </c>
    </row>
    <row r="93" spans="1:13" s="5" customFormat="1" ht="19.5" hidden="1" customHeight="1" x14ac:dyDescent="0.25">
      <c r="A93" s="12" t="e">
        <f>#REF!+1</f>
        <v>#REF!</v>
      </c>
      <c r="B93" s="26" t="s">
        <v>53</v>
      </c>
      <c r="C93" s="14"/>
      <c r="D93" s="15" t="s">
        <v>54</v>
      </c>
      <c r="E93" s="19">
        <v>3500</v>
      </c>
      <c r="F93" s="17"/>
      <c r="G93" s="18">
        <v>0</v>
      </c>
      <c r="H93" s="17"/>
      <c r="I93" s="18">
        <v>0</v>
      </c>
    </row>
    <row r="94" spans="1:13" s="5" customFormat="1" hidden="1" x14ac:dyDescent="0.25">
      <c r="A94" s="12" t="e">
        <f>A93+1</f>
        <v>#REF!</v>
      </c>
      <c r="B94" s="26" t="s">
        <v>55</v>
      </c>
      <c r="C94" s="14"/>
      <c r="D94" s="15" t="s">
        <v>1</v>
      </c>
      <c r="E94" s="19">
        <v>3500</v>
      </c>
      <c r="F94" s="17"/>
      <c r="G94" s="18">
        <v>0</v>
      </c>
      <c r="H94" s="17"/>
      <c r="I94" s="18">
        <v>0</v>
      </c>
    </row>
    <row r="95" spans="1:13" s="5" customFormat="1" hidden="1" x14ac:dyDescent="0.25">
      <c r="A95" s="12" t="e">
        <f>A94+1</f>
        <v>#REF!</v>
      </c>
      <c r="B95" s="26" t="s">
        <v>56</v>
      </c>
      <c r="C95" s="14"/>
      <c r="D95" s="15" t="s">
        <v>1</v>
      </c>
      <c r="E95" s="19">
        <v>3500</v>
      </c>
      <c r="F95" s="17"/>
      <c r="G95" s="18">
        <v>0</v>
      </c>
      <c r="H95" s="17"/>
      <c r="I95" s="18">
        <v>0</v>
      </c>
    </row>
    <row r="96" spans="1:13" s="5" customFormat="1" ht="30" hidden="1" x14ac:dyDescent="0.25">
      <c r="A96" s="12" t="e">
        <f>A95+1</f>
        <v>#REF!</v>
      </c>
      <c r="B96" s="26" t="s">
        <v>57</v>
      </c>
      <c r="C96" s="14"/>
      <c r="D96" s="15" t="s">
        <v>1</v>
      </c>
      <c r="E96" s="19"/>
      <c r="F96" s="17"/>
      <c r="G96" s="18">
        <v>0</v>
      </c>
      <c r="H96" s="17"/>
      <c r="I96" s="18">
        <v>0</v>
      </c>
    </row>
    <row r="97" spans="1:13" ht="30" hidden="1" x14ac:dyDescent="0.25">
      <c r="A97" s="12" t="e">
        <f>#REF!+1</f>
        <v>#REF!</v>
      </c>
      <c r="B97" s="28" t="s">
        <v>59</v>
      </c>
      <c r="C97" s="28"/>
      <c r="D97" s="29" t="s">
        <v>18</v>
      </c>
      <c r="E97" s="19">
        <v>434</v>
      </c>
      <c r="F97" s="17"/>
      <c r="G97" s="18">
        <v>0</v>
      </c>
      <c r="H97" s="17"/>
      <c r="I97" s="18">
        <v>0</v>
      </c>
      <c r="K97" s="20"/>
      <c r="L97" s="20"/>
      <c r="M97" s="20"/>
    </row>
    <row r="98" spans="1:13" hidden="1" x14ac:dyDescent="0.25">
      <c r="A98" s="12" t="e">
        <f>#REF!+1</f>
        <v>#REF!</v>
      </c>
      <c r="B98" s="28" t="s">
        <v>60</v>
      </c>
      <c r="C98" s="28"/>
      <c r="D98" s="30" t="s">
        <v>39</v>
      </c>
      <c r="E98" s="19">
        <v>7702</v>
      </c>
      <c r="F98" s="17"/>
      <c r="G98" s="18">
        <v>0</v>
      </c>
      <c r="H98" s="17"/>
      <c r="I98" s="18">
        <v>0</v>
      </c>
      <c r="K98" s="20"/>
      <c r="L98" s="20"/>
      <c r="M98" s="20"/>
    </row>
    <row r="99" spans="1:13" ht="18.75" hidden="1" x14ac:dyDescent="0.25">
      <c r="A99" s="70">
        <v>2</v>
      </c>
      <c r="B99" s="67" t="s">
        <v>128</v>
      </c>
      <c r="C99" s="28"/>
      <c r="D99" s="30" t="s">
        <v>39</v>
      </c>
      <c r="E99" s="19">
        <v>7607</v>
      </c>
      <c r="F99" s="17"/>
      <c r="G99" s="18">
        <v>0</v>
      </c>
      <c r="H99" s="17"/>
      <c r="I99" s="18">
        <v>0</v>
      </c>
      <c r="K99" s="20"/>
      <c r="L99" s="20"/>
      <c r="M99" s="20"/>
    </row>
    <row r="100" spans="1:13" ht="18.75" hidden="1" x14ac:dyDescent="0.25">
      <c r="A100" s="70">
        <v>3</v>
      </c>
      <c r="B100" s="67" t="s">
        <v>129</v>
      </c>
      <c r="C100" s="28"/>
      <c r="D100" s="30" t="s">
        <v>62</v>
      </c>
      <c r="E100" s="19">
        <v>5000</v>
      </c>
      <c r="F100" s="17">
        <v>100</v>
      </c>
      <c r="G100" s="18">
        <v>523700</v>
      </c>
      <c r="H100" s="17">
        <v>50</v>
      </c>
      <c r="I100" s="18">
        <v>261850</v>
      </c>
      <c r="K100" s="20"/>
      <c r="L100" s="20"/>
      <c r="M100" s="20"/>
    </row>
    <row r="101" spans="1:13" ht="18.75" hidden="1" x14ac:dyDescent="0.25">
      <c r="A101" s="70">
        <f t="shared" ref="A101" si="1">A100+1</f>
        <v>4</v>
      </c>
      <c r="B101" s="67" t="s">
        <v>130</v>
      </c>
      <c r="C101" s="28"/>
      <c r="D101" s="30" t="s">
        <v>62</v>
      </c>
      <c r="E101" s="19">
        <v>100</v>
      </c>
      <c r="F101" s="17" t="e">
        <f>#REF!+H101</f>
        <v>#REF!</v>
      </c>
      <c r="G101" s="23">
        <v>21380536.68</v>
      </c>
      <c r="H101" s="23"/>
      <c r="I101" s="23">
        <v>8375187.9000000004</v>
      </c>
      <c r="K101" s="20"/>
      <c r="L101" s="20"/>
      <c r="M101" s="20"/>
    </row>
    <row r="102" spans="1:13" hidden="1" x14ac:dyDescent="0.25">
      <c r="A102" s="31">
        <f t="shared" ref="A102:A122" si="2">A101+1</f>
        <v>5</v>
      </c>
      <c r="B102" s="28" t="s">
        <v>64</v>
      </c>
      <c r="C102" s="28"/>
      <c r="D102" s="30" t="s">
        <v>62</v>
      </c>
      <c r="E102" s="19">
        <v>4000</v>
      </c>
      <c r="F102" s="17" t="e">
        <f>#REF!+H102</f>
        <v>#REF!</v>
      </c>
      <c r="G102" s="18" t="e">
        <f t="shared" ref="G102:G122" si="3">F102*E102</f>
        <v>#REF!</v>
      </c>
      <c r="H102" s="17" t="e">
        <f>#REF!+#REF!+#REF!</f>
        <v>#REF!</v>
      </c>
      <c r="I102" s="18" t="e">
        <f t="shared" ref="I102:I124" si="4">H102*E102</f>
        <v>#REF!</v>
      </c>
    </row>
    <row r="103" spans="1:13" hidden="1" x14ac:dyDescent="0.25">
      <c r="A103" s="31">
        <f t="shared" si="2"/>
        <v>6</v>
      </c>
      <c r="B103" s="27" t="s">
        <v>65</v>
      </c>
      <c r="C103" s="27"/>
      <c r="D103" s="29" t="s">
        <v>63</v>
      </c>
      <c r="E103" s="19">
        <v>200</v>
      </c>
      <c r="F103" s="17" t="e">
        <f>#REF!+H103</f>
        <v>#REF!</v>
      </c>
      <c r="G103" s="18" t="e">
        <f t="shared" si="3"/>
        <v>#REF!</v>
      </c>
      <c r="H103" s="17" t="e">
        <f>#REF!+#REF!+#REF!</f>
        <v>#REF!</v>
      </c>
      <c r="I103" s="18" t="e">
        <f t="shared" si="4"/>
        <v>#REF!</v>
      </c>
      <c r="K103" s="20"/>
      <c r="L103" s="20"/>
      <c r="M103" s="20"/>
    </row>
    <row r="104" spans="1:13" ht="30" hidden="1" x14ac:dyDescent="0.25">
      <c r="A104" s="31">
        <f t="shared" si="2"/>
        <v>7</v>
      </c>
      <c r="B104" s="27" t="s">
        <v>66</v>
      </c>
      <c r="C104" s="27"/>
      <c r="D104" s="29" t="s">
        <v>62</v>
      </c>
      <c r="E104" s="19">
        <v>1900</v>
      </c>
      <c r="F104" s="17" t="e">
        <f>#REF!+H104</f>
        <v>#REF!</v>
      </c>
      <c r="G104" s="18" t="e">
        <f t="shared" si="3"/>
        <v>#REF!</v>
      </c>
      <c r="H104" s="17" t="e">
        <f>#REF!+#REF!+#REF!</f>
        <v>#REF!</v>
      </c>
      <c r="I104" s="18" t="e">
        <f t="shared" si="4"/>
        <v>#REF!</v>
      </c>
      <c r="K104" s="20"/>
      <c r="L104" s="20"/>
      <c r="M104" s="20"/>
    </row>
    <row r="105" spans="1:13" s="32" customFormat="1" hidden="1" x14ac:dyDescent="0.25">
      <c r="A105" s="31" t="e">
        <f>#REF!+1</f>
        <v>#REF!</v>
      </c>
      <c r="B105" s="27" t="s">
        <v>67</v>
      </c>
      <c r="C105" s="27"/>
      <c r="D105" s="29" t="s">
        <v>62</v>
      </c>
      <c r="E105" s="16">
        <v>33.14</v>
      </c>
      <c r="F105" s="17" t="e">
        <f>#REF!+H105</f>
        <v>#REF!</v>
      </c>
      <c r="G105" s="18" t="e">
        <f t="shared" si="3"/>
        <v>#REF!</v>
      </c>
      <c r="H105" s="17" t="e">
        <f>#REF!+#REF!+#REF!</f>
        <v>#REF!</v>
      </c>
      <c r="I105" s="18" t="e">
        <f t="shared" si="4"/>
        <v>#REF!</v>
      </c>
      <c r="J105" s="24"/>
      <c r="K105" s="24"/>
      <c r="L105" s="24"/>
      <c r="M105" s="24"/>
    </row>
    <row r="106" spans="1:13" s="32" customFormat="1" ht="60" hidden="1" x14ac:dyDescent="0.25">
      <c r="A106" s="31" t="e">
        <f t="shared" si="2"/>
        <v>#REF!</v>
      </c>
      <c r="B106" s="27" t="s">
        <v>68</v>
      </c>
      <c r="C106" s="27"/>
      <c r="D106" s="29" t="s">
        <v>62</v>
      </c>
      <c r="E106" s="16">
        <v>17.7</v>
      </c>
      <c r="F106" s="17" t="e">
        <f>#REF!+H106</f>
        <v>#REF!</v>
      </c>
      <c r="G106" s="18" t="e">
        <f t="shared" si="3"/>
        <v>#REF!</v>
      </c>
      <c r="H106" s="17" t="e">
        <f>#REF!+#REF!+#REF!</f>
        <v>#REF!</v>
      </c>
      <c r="I106" s="18" t="e">
        <f t="shared" si="4"/>
        <v>#REF!</v>
      </c>
      <c r="J106" s="24"/>
      <c r="K106" s="24"/>
      <c r="L106" s="24"/>
      <c r="M106" s="24"/>
    </row>
    <row r="107" spans="1:13" ht="30" hidden="1" x14ac:dyDescent="0.25">
      <c r="A107" s="31" t="e">
        <f t="shared" si="2"/>
        <v>#REF!</v>
      </c>
      <c r="B107" s="27" t="s">
        <v>69</v>
      </c>
      <c r="C107" s="27"/>
      <c r="D107" s="29" t="s">
        <v>63</v>
      </c>
      <c r="E107" s="19">
        <v>6000</v>
      </c>
      <c r="F107" s="17" t="e">
        <f>#REF!+H107</f>
        <v>#REF!</v>
      </c>
      <c r="G107" s="18" t="e">
        <f t="shared" si="3"/>
        <v>#REF!</v>
      </c>
      <c r="H107" s="17" t="e">
        <f>#REF!+#REF!+#REF!</f>
        <v>#REF!</v>
      </c>
      <c r="I107" s="18" t="e">
        <f t="shared" si="4"/>
        <v>#REF!</v>
      </c>
      <c r="K107" s="20"/>
      <c r="L107" s="20"/>
      <c r="M107" s="20"/>
    </row>
    <row r="108" spans="1:13" ht="30" hidden="1" x14ac:dyDescent="0.25">
      <c r="A108" s="31" t="e">
        <f>#REF!+1</f>
        <v>#REF!</v>
      </c>
      <c r="B108" s="28" t="s">
        <v>70</v>
      </c>
      <c r="C108" s="28"/>
      <c r="D108" s="33" t="s">
        <v>62</v>
      </c>
      <c r="E108" s="19">
        <v>300</v>
      </c>
      <c r="F108" s="17" t="e">
        <f>#REF!+H108</f>
        <v>#REF!</v>
      </c>
      <c r="G108" s="18" t="e">
        <f t="shared" si="3"/>
        <v>#REF!</v>
      </c>
      <c r="H108" s="17" t="e">
        <f>#REF!+#REF!+#REF!</f>
        <v>#REF!</v>
      </c>
      <c r="I108" s="18" t="e">
        <f t="shared" si="4"/>
        <v>#REF!</v>
      </c>
    </row>
    <row r="109" spans="1:13" ht="30" hidden="1" x14ac:dyDescent="0.25">
      <c r="A109" s="31" t="e">
        <f t="shared" si="2"/>
        <v>#REF!</v>
      </c>
      <c r="B109" s="28" t="s">
        <v>71</v>
      </c>
      <c r="C109" s="28"/>
      <c r="D109" s="33" t="s">
        <v>62</v>
      </c>
      <c r="E109" s="19">
        <v>250</v>
      </c>
      <c r="F109" s="17" t="e">
        <f>#REF!+H109</f>
        <v>#REF!</v>
      </c>
      <c r="G109" s="18" t="e">
        <f t="shared" si="3"/>
        <v>#REF!</v>
      </c>
      <c r="H109" s="17" t="e">
        <f>#REF!+#REF!+#REF!</f>
        <v>#REF!</v>
      </c>
      <c r="I109" s="18" t="e">
        <f t="shared" si="4"/>
        <v>#REF!</v>
      </c>
      <c r="K109" s="20"/>
      <c r="L109" s="20"/>
      <c r="M109" s="20"/>
    </row>
    <row r="110" spans="1:13" ht="30" hidden="1" x14ac:dyDescent="0.25">
      <c r="A110" s="31" t="e">
        <f>#REF!+1</f>
        <v>#REF!</v>
      </c>
      <c r="B110" s="28" t="s">
        <v>72</v>
      </c>
      <c r="C110" s="28"/>
      <c r="D110" s="30" t="s">
        <v>62</v>
      </c>
      <c r="E110" s="19">
        <v>18000</v>
      </c>
      <c r="F110" s="17" t="e">
        <f>#REF!+H110</f>
        <v>#REF!</v>
      </c>
      <c r="G110" s="18" t="e">
        <f t="shared" si="3"/>
        <v>#REF!</v>
      </c>
      <c r="H110" s="17" t="e">
        <f>#REF!+#REF!+#REF!</f>
        <v>#REF!</v>
      </c>
      <c r="I110" s="18" t="e">
        <f t="shared" si="4"/>
        <v>#REF!</v>
      </c>
    </row>
    <row r="111" spans="1:13" hidden="1" x14ac:dyDescent="0.25">
      <c r="A111" s="31" t="e">
        <f>#REF!+1</f>
        <v>#REF!</v>
      </c>
      <c r="B111" s="28" t="s">
        <v>73</v>
      </c>
      <c r="C111" s="28"/>
      <c r="D111" s="33" t="s">
        <v>62</v>
      </c>
      <c r="E111" s="19">
        <v>25</v>
      </c>
      <c r="F111" s="17" t="e">
        <f>#REF!+H111</f>
        <v>#REF!</v>
      </c>
      <c r="G111" s="18" t="e">
        <f t="shared" si="3"/>
        <v>#REF!</v>
      </c>
      <c r="H111" s="17" t="e">
        <f>#REF!+#REF!+#REF!</f>
        <v>#REF!</v>
      </c>
      <c r="I111" s="18" t="e">
        <f t="shared" si="4"/>
        <v>#REF!</v>
      </c>
      <c r="K111" s="20"/>
      <c r="L111" s="20"/>
      <c r="M111" s="20"/>
    </row>
    <row r="112" spans="1:13" ht="30" hidden="1" x14ac:dyDescent="0.25">
      <c r="A112" s="31" t="e">
        <f t="shared" si="2"/>
        <v>#REF!</v>
      </c>
      <c r="B112" s="28" t="s">
        <v>74</v>
      </c>
      <c r="C112" s="28"/>
      <c r="D112" s="33" t="s">
        <v>62</v>
      </c>
      <c r="E112" s="16">
        <v>53.5</v>
      </c>
      <c r="F112" s="17" t="e">
        <f>#REF!+H112</f>
        <v>#REF!</v>
      </c>
      <c r="G112" s="18" t="e">
        <f t="shared" si="3"/>
        <v>#REF!</v>
      </c>
      <c r="H112" s="17" t="e">
        <f>#REF!+#REF!+#REF!</f>
        <v>#REF!</v>
      </c>
      <c r="I112" s="18" t="e">
        <f t="shared" si="4"/>
        <v>#REF!</v>
      </c>
      <c r="K112" s="20"/>
      <c r="L112" s="20"/>
      <c r="M112" s="20"/>
    </row>
    <row r="113" spans="1:13" ht="45" hidden="1" x14ac:dyDescent="0.25">
      <c r="A113" s="31" t="e">
        <f t="shared" si="2"/>
        <v>#REF!</v>
      </c>
      <c r="B113" s="28" t="s">
        <v>75</v>
      </c>
      <c r="C113" s="28"/>
      <c r="D113" s="33" t="s">
        <v>62</v>
      </c>
      <c r="E113" s="16">
        <v>63.13</v>
      </c>
      <c r="F113" s="17" t="e">
        <f>#REF!+H113</f>
        <v>#REF!</v>
      </c>
      <c r="G113" s="18" t="e">
        <f t="shared" si="3"/>
        <v>#REF!</v>
      </c>
      <c r="H113" s="17" t="e">
        <f>#REF!+#REF!+#REF!</f>
        <v>#REF!</v>
      </c>
      <c r="I113" s="18" t="e">
        <f t="shared" si="4"/>
        <v>#REF!</v>
      </c>
      <c r="K113" s="20"/>
      <c r="L113" s="20"/>
      <c r="M113" s="20"/>
    </row>
    <row r="114" spans="1:13" ht="30" hidden="1" x14ac:dyDescent="0.25">
      <c r="A114" s="31" t="e">
        <f t="shared" si="2"/>
        <v>#REF!</v>
      </c>
      <c r="B114" s="28" t="s">
        <v>76</v>
      </c>
      <c r="C114" s="28"/>
      <c r="D114" s="33" t="s">
        <v>62</v>
      </c>
      <c r="E114" s="16">
        <v>58.85</v>
      </c>
      <c r="F114" s="17" t="e">
        <f>#REF!+H114</f>
        <v>#REF!</v>
      </c>
      <c r="G114" s="18" t="e">
        <f t="shared" si="3"/>
        <v>#REF!</v>
      </c>
      <c r="H114" s="17" t="e">
        <f>#REF!+#REF!+#REF!</f>
        <v>#REF!</v>
      </c>
      <c r="I114" s="18" t="e">
        <f t="shared" si="4"/>
        <v>#REF!</v>
      </c>
      <c r="K114" s="20"/>
      <c r="L114" s="20"/>
      <c r="M114" s="20"/>
    </row>
    <row r="115" spans="1:13" ht="30" hidden="1" x14ac:dyDescent="0.25">
      <c r="A115" s="31" t="e">
        <f>#REF!+1</f>
        <v>#REF!</v>
      </c>
      <c r="B115" s="27" t="s">
        <v>77</v>
      </c>
      <c r="C115" s="27"/>
      <c r="D115" s="29" t="s">
        <v>61</v>
      </c>
      <c r="E115" s="19">
        <v>3000</v>
      </c>
      <c r="F115" s="17" t="e">
        <f>#REF!+H115</f>
        <v>#REF!</v>
      </c>
      <c r="G115" s="18" t="e">
        <f t="shared" si="3"/>
        <v>#REF!</v>
      </c>
      <c r="H115" s="17" t="e">
        <f>#REF!+#REF!+#REF!</f>
        <v>#REF!</v>
      </c>
      <c r="I115" s="18" t="e">
        <f t="shared" si="4"/>
        <v>#REF!</v>
      </c>
    </row>
    <row r="116" spans="1:13" ht="45" hidden="1" x14ac:dyDescent="0.25">
      <c r="A116" s="31" t="e">
        <f t="shared" si="2"/>
        <v>#REF!</v>
      </c>
      <c r="B116" s="27" t="s">
        <v>78</v>
      </c>
      <c r="C116" s="27"/>
      <c r="D116" s="29" t="s">
        <v>63</v>
      </c>
      <c r="E116" s="19">
        <v>1500</v>
      </c>
      <c r="F116" s="17" t="e">
        <f>#REF!+H116</f>
        <v>#REF!</v>
      </c>
      <c r="G116" s="18" t="e">
        <f t="shared" si="3"/>
        <v>#REF!</v>
      </c>
      <c r="H116" s="17" t="e">
        <f>#REF!+#REF!+#REF!</f>
        <v>#REF!</v>
      </c>
      <c r="I116" s="18" t="e">
        <f t="shared" si="4"/>
        <v>#REF!</v>
      </c>
      <c r="K116" s="20"/>
      <c r="L116" s="20"/>
      <c r="M116" s="20"/>
    </row>
    <row r="117" spans="1:13" hidden="1" x14ac:dyDescent="0.25">
      <c r="A117" s="31" t="e">
        <f t="shared" si="2"/>
        <v>#REF!</v>
      </c>
      <c r="B117" s="27" t="s">
        <v>79</v>
      </c>
      <c r="C117" s="27"/>
      <c r="D117" s="29" t="s">
        <v>62</v>
      </c>
      <c r="E117" s="19">
        <v>1000</v>
      </c>
      <c r="F117" s="17" t="e">
        <f>#REF!+H117</f>
        <v>#REF!</v>
      </c>
      <c r="G117" s="18" t="e">
        <f t="shared" si="3"/>
        <v>#REF!</v>
      </c>
      <c r="H117" s="17" t="e">
        <f>#REF!+#REF!+#REF!</f>
        <v>#REF!</v>
      </c>
      <c r="I117" s="18" t="e">
        <f t="shared" si="4"/>
        <v>#REF!</v>
      </c>
      <c r="K117" s="20"/>
      <c r="L117" s="20"/>
      <c r="M117" s="20"/>
    </row>
    <row r="118" spans="1:13" ht="30" hidden="1" x14ac:dyDescent="0.25">
      <c r="A118" s="31" t="e">
        <f>#REF!+1</f>
        <v>#REF!</v>
      </c>
      <c r="B118" s="28" t="s">
        <v>80</v>
      </c>
      <c r="C118" s="28"/>
      <c r="D118" s="30" t="s">
        <v>62</v>
      </c>
      <c r="E118" s="19">
        <v>2800</v>
      </c>
      <c r="F118" s="17" t="e">
        <f>#REF!+H118</f>
        <v>#REF!</v>
      </c>
      <c r="G118" s="18" t="e">
        <f t="shared" si="3"/>
        <v>#REF!</v>
      </c>
      <c r="H118" s="17" t="e">
        <f>#REF!+#REF!+#REF!</f>
        <v>#REF!</v>
      </c>
      <c r="I118" s="18" t="e">
        <f t="shared" si="4"/>
        <v>#REF!</v>
      </c>
    </row>
    <row r="119" spans="1:13" ht="30" hidden="1" x14ac:dyDescent="0.25">
      <c r="A119" s="31" t="e">
        <f t="shared" si="2"/>
        <v>#REF!</v>
      </c>
      <c r="B119" s="28" t="s">
        <v>81</v>
      </c>
      <c r="C119" s="28"/>
      <c r="D119" s="30" t="s">
        <v>62</v>
      </c>
      <c r="E119" s="19">
        <v>3100</v>
      </c>
      <c r="F119" s="17" t="e">
        <f>#REF!+H119</f>
        <v>#REF!</v>
      </c>
      <c r="G119" s="18" t="e">
        <f t="shared" si="3"/>
        <v>#REF!</v>
      </c>
      <c r="H119" s="17" t="e">
        <f>#REF!+#REF!+#REF!</f>
        <v>#REF!</v>
      </c>
      <c r="I119" s="18" t="e">
        <f t="shared" si="4"/>
        <v>#REF!</v>
      </c>
    </row>
    <row r="120" spans="1:13" ht="30" hidden="1" x14ac:dyDescent="0.25">
      <c r="A120" s="31" t="e">
        <f>#REF!+1</f>
        <v>#REF!</v>
      </c>
      <c r="B120" s="27" t="s">
        <v>82</v>
      </c>
      <c r="C120" s="27"/>
      <c r="D120" s="29" t="s">
        <v>63</v>
      </c>
      <c r="E120" s="19">
        <v>2000</v>
      </c>
      <c r="F120" s="17" t="e">
        <f>#REF!+H120</f>
        <v>#REF!</v>
      </c>
      <c r="G120" s="18" t="e">
        <f t="shared" si="3"/>
        <v>#REF!</v>
      </c>
      <c r="H120" s="17" t="e">
        <f>#REF!+#REF!+#REF!</f>
        <v>#REF!</v>
      </c>
      <c r="I120" s="18" t="e">
        <f t="shared" si="4"/>
        <v>#REF!</v>
      </c>
      <c r="K120" s="20"/>
      <c r="L120" s="20"/>
      <c r="M120" s="20"/>
    </row>
    <row r="121" spans="1:13" ht="30" hidden="1" x14ac:dyDescent="0.25">
      <c r="A121" s="31" t="e">
        <f t="shared" si="2"/>
        <v>#REF!</v>
      </c>
      <c r="B121" s="27" t="s">
        <v>83</v>
      </c>
      <c r="C121" s="27"/>
      <c r="D121" s="29" t="s">
        <v>63</v>
      </c>
      <c r="E121" s="19">
        <v>2000</v>
      </c>
      <c r="F121" s="17" t="e">
        <f>#REF!+H121</f>
        <v>#REF!</v>
      </c>
      <c r="G121" s="18" t="e">
        <f t="shared" si="3"/>
        <v>#REF!</v>
      </c>
      <c r="H121" s="17" t="e">
        <f>#REF!+#REF!+#REF!</f>
        <v>#REF!</v>
      </c>
      <c r="I121" s="18" t="e">
        <f t="shared" si="4"/>
        <v>#REF!</v>
      </c>
      <c r="K121" s="20"/>
      <c r="L121" s="20"/>
      <c r="M121" s="20"/>
    </row>
    <row r="122" spans="1:13" ht="30" hidden="1" x14ac:dyDescent="0.25">
      <c r="A122" s="31" t="e">
        <f t="shared" si="2"/>
        <v>#REF!</v>
      </c>
      <c r="B122" s="27" t="s">
        <v>84</v>
      </c>
      <c r="C122" s="27"/>
      <c r="D122" s="29" t="s">
        <v>63</v>
      </c>
      <c r="E122" s="19">
        <v>2000</v>
      </c>
      <c r="F122" s="17" t="e">
        <f>#REF!+H122</f>
        <v>#REF!</v>
      </c>
      <c r="G122" s="18" t="e">
        <f t="shared" si="3"/>
        <v>#REF!</v>
      </c>
      <c r="H122" s="17" t="e">
        <f>#REF!+#REF!+#REF!</f>
        <v>#REF!</v>
      </c>
      <c r="I122" s="18" t="e">
        <f t="shared" si="4"/>
        <v>#REF!</v>
      </c>
      <c r="K122" s="20"/>
      <c r="L122" s="20"/>
      <c r="M122" s="20"/>
    </row>
    <row r="123" spans="1:13" hidden="1" x14ac:dyDescent="0.25">
      <c r="A123" s="31" t="e">
        <f>#REF!+1</f>
        <v>#REF!</v>
      </c>
      <c r="B123" s="28" t="s">
        <v>85</v>
      </c>
      <c r="C123" s="28"/>
      <c r="D123" s="30" t="s">
        <v>58</v>
      </c>
      <c r="E123" s="19">
        <v>1000</v>
      </c>
      <c r="F123" s="17" t="e">
        <f>#REF!+H123</f>
        <v>#REF!</v>
      </c>
      <c r="G123" s="18" t="e">
        <f t="shared" ref="G123:G124" si="5">F123*E123</f>
        <v>#REF!</v>
      </c>
      <c r="H123" s="17" t="e">
        <f>#REF!+#REF!+#REF!</f>
        <v>#REF!</v>
      </c>
      <c r="I123" s="18" t="e">
        <f t="shared" si="4"/>
        <v>#REF!</v>
      </c>
    </row>
    <row r="124" spans="1:13" hidden="1" x14ac:dyDescent="0.25">
      <c r="A124" s="31" t="e">
        <f>#REF!+1</f>
        <v>#REF!</v>
      </c>
      <c r="B124" s="28" t="s">
        <v>86</v>
      </c>
      <c r="C124" s="28"/>
      <c r="D124" s="30" t="s">
        <v>62</v>
      </c>
      <c r="E124" s="19">
        <v>2500</v>
      </c>
      <c r="F124" s="17" t="e">
        <f>#REF!+H124</f>
        <v>#REF!</v>
      </c>
      <c r="G124" s="18" t="e">
        <f t="shared" si="5"/>
        <v>#REF!</v>
      </c>
      <c r="H124" s="17" t="e">
        <f>#REF!+#REF!+#REF!</f>
        <v>#REF!</v>
      </c>
      <c r="I124" s="18" t="e">
        <f t="shared" si="4"/>
        <v>#REF!</v>
      </c>
      <c r="K124" s="20"/>
      <c r="L124" s="20"/>
      <c r="M124" s="20"/>
    </row>
    <row r="125" spans="1:13" s="46" customFormat="1" ht="42.75" customHeight="1" x14ac:dyDescent="0.3">
      <c r="A125" s="90">
        <v>4</v>
      </c>
      <c r="B125" s="127" t="s">
        <v>184</v>
      </c>
      <c r="C125" s="111" t="s">
        <v>185</v>
      </c>
      <c r="D125" s="128" t="s">
        <v>2</v>
      </c>
      <c r="E125" s="78">
        <v>14096.56</v>
      </c>
      <c r="F125" s="129">
        <v>10</v>
      </c>
      <c r="G125" s="130">
        <f>E125*F125</f>
        <v>140965.6</v>
      </c>
      <c r="H125" s="103" t="s">
        <v>154</v>
      </c>
      <c r="I125" s="104" t="s">
        <v>105</v>
      </c>
      <c r="J125" s="45"/>
    </row>
    <row r="126" spans="1:13" s="46" customFormat="1" ht="56.25" x14ac:dyDescent="0.3">
      <c r="A126" s="90">
        <v>5</v>
      </c>
      <c r="B126" s="127" t="s">
        <v>187</v>
      </c>
      <c r="C126" s="111" t="s">
        <v>186</v>
      </c>
      <c r="D126" s="128" t="s">
        <v>63</v>
      </c>
      <c r="E126" s="78">
        <v>8892.49</v>
      </c>
      <c r="F126" s="129">
        <v>20</v>
      </c>
      <c r="G126" s="130">
        <f>E126*F126</f>
        <v>177849.8</v>
      </c>
      <c r="H126" s="103" t="s">
        <v>154</v>
      </c>
      <c r="I126" s="104" t="s">
        <v>105</v>
      </c>
      <c r="J126" s="45"/>
    </row>
    <row r="127" spans="1:13" s="46" customFormat="1" ht="56.25" x14ac:dyDescent="0.3">
      <c r="A127" s="90">
        <v>6</v>
      </c>
      <c r="B127" s="127" t="s">
        <v>189</v>
      </c>
      <c r="C127" s="111" t="s">
        <v>188</v>
      </c>
      <c r="D127" s="128" t="s">
        <v>190</v>
      </c>
      <c r="E127" s="78">
        <v>417.16</v>
      </c>
      <c r="F127" s="129">
        <v>5</v>
      </c>
      <c r="G127" s="130">
        <f>E127*F127</f>
        <v>2085.8000000000002</v>
      </c>
      <c r="H127" s="103" t="s">
        <v>154</v>
      </c>
      <c r="I127" s="104" t="s">
        <v>105</v>
      </c>
      <c r="J127" s="45"/>
    </row>
    <row r="128" spans="1:13" s="46" customFormat="1" ht="39" customHeight="1" x14ac:dyDescent="0.3">
      <c r="A128" s="90">
        <v>7</v>
      </c>
      <c r="B128" s="127" t="s">
        <v>175</v>
      </c>
      <c r="C128" s="111" t="s">
        <v>191</v>
      </c>
      <c r="D128" s="128" t="s">
        <v>2</v>
      </c>
      <c r="E128" s="78">
        <v>738.08</v>
      </c>
      <c r="F128" s="129">
        <v>5</v>
      </c>
      <c r="G128" s="130">
        <f>E128*F128</f>
        <v>3690.4</v>
      </c>
      <c r="H128" s="103" t="s">
        <v>154</v>
      </c>
      <c r="I128" s="104" t="s">
        <v>105</v>
      </c>
      <c r="J128" s="45"/>
    </row>
    <row r="129" spans="1:10" s="46" customFormat="1" ht="56.25" x14ac:dyDescent="0.3">
      <c r="A129" s="90">
        <v>8</v>
      </c>
      <c r="B129" s="107" t="s">
        <v>162</v>
      </c>
      <c r="C129" s="107" t="s">
        <v>170</v>
      </c>
      <c r="D129" s="109" t="s">
        <v>18</v>
      </c>
      <c r="E129" s="86">
        <v>3479.53</v>
      </c>
      <c r="F129" s="109">
        <v>200</v>
      </c>
      <c r="G129" s="78">
        <f t="shared" ref="G129:G139" si="6">E129*F129</f>
        <v>695906</v>
      </c>
      <c r="H129" s="103" t="s">
        <v>154</v>
      </c>
      <c r="I129" s="104" t="s">
        <v>105</v>
      </c>
      <c r="J129" s="45"/>
    </row>
    <row r="130" spans="1:10" s="46" customFormat="1" ht="56.25" x14ac:dyDescent="0.3">
      <c r="A130" s="90">
        <v>9</v>
      </c>
      <c r="B130" s="107" t="s">
        <v>163</v>
      </c>
      <c r="C130" s="107" t="s">
        <v>171</v>
      </c>
      <c r="D130" s="109" t="s">
        <v>18</v>
      </c>
      <c r="E130" s="110">
        <v>12990</v>
      </c>
      <c r="F130" s="109">
        <v>300</v>
      </c>
      <c r="G130" s="78">
        <f t="shared" si="6"/>
        <v>3897000</v>
      </c>
      <c r="H130" s="103" t="s">
        <v>154</v>
      </c>
      <c r="I130" s="104" t="s">
        <v>105</v>
      </c>
      <c r="J130" s="45"/>
    </row>
    <row r="131" spans="1:10" s="46" customFormat="1" ht="56.25" x14ac:dyDescent="0.3">
      <c r="A131" s="90">
        <v>10</v>
      </c>
      <c r="B131" s="107" t="s">
        <v>164</v>
      </c>
      <c r="C131" s="107" t="s">
        <v>172</v>
      </c>
      <c r="D131" s="109" t="s">
        <v>2</v>
      </c>
      <c r="E131" s="86">
        <v>888.48</v>
      </c>
      <c r="F131" s="109">
        <v>1</v>
      </c>
      <c r="G131" s="78">
        <f t="shared" si="6"/>
        <v>888.48</v>
      </c>
      <c r="H131" s="103" t="s">
        <v>154</v>
      </c>
      <c r="I131" s="104" t="s">
        <v>105</v>
      </c>
      <c r="J131" s="45"/>
    </row>
    <row r="132" spans="1:10" s="46" customFormat="1" ht="56.25" x14ac:dyDescent="0.3">
      <c r="A132" s="90">
        <v>11</v>
      </c>
      <c r="B132" s="107" t="s">
        <v>165</v>
      </c>
      <c r="C132" s="107" t="s">
        <v>173</v>
      </c>
      <c r="D132" s="109" t="s">
        <v>63</v>
      </c>
      <c r="E132" s="86">
        <v>4621.3999999999996</v>
      </c>
      <c r="F132" s="109">
        <v>20</v>
      </c>
      <c r="G132" s="78">
        <f t="shared" si="6"/>
        <v>92428</v>
      </c>
      <c r="H132" s="103" t="s">
        <v>154</v>
      </c>
      <c r="I132" s="104" t="s">
        <v>105</v>
      </c>
      <c r="J132" s="45"/>
    </row>
    <row r="133" spans="1:10" s="46" customFormat="1" ht="56.25" x14ac:dyDescent="0.3">
      <c r="A133" s="90">
        <v>12</v>
      </c>
      <c r="B133" s="107" t="s">
        <v>166</v>
      </c>
      <c r="C133" s="107" t="s">
        <v>174</v>
      </c>
      <c r="D133" s="109" t="s">
        <v>63</v>
      </c>
      <c r="E133" s="86">
        <v>40</v>
      </c>
      <c r="F133" s="109">
        <v>300</v>
      </c>
      <c r="G133" s="78">
        <f t="shared" si="6"/>
        <v>12000</v>
      </c>
      <c r="H133" s="103" t="s">
        <v>154</v>
      </c>
      <c r="I133" s="104" t="s">
        <v>105</v>
      </c>
      <c r="J133" s="45"/>
    </row>
    <row r="134" spans="1:10" s="46" customFormat="1" ht="56.25" x14ac:dyDescent="0.3">
      <c r="A134" s="90">
        <v>13</v>
      </c>
      <c r="B134" s="107" t="s">
        <v>175</v>
      </c>
      <c r="C134" s="107" t="s">
        <v>178</v>
      </c>
      <c r="D134" s="109" t="s">
        <v>2</v>
      </c>
      <c r="E134" s="86">
        <v>68.59</v>
      </c>
      <c r="F134" s="109">
        <v>30</v>
      </c>
      <c r="G134" s="78">
        <f t="shared" si="6"/>
        <v>2057.7000000000003</v>
      </c>
      <c r="H134" s="103" t="s">
        <v>154</v>
      </c>
      <c r="I134" s="104" t="s">
        <v>105</v>
      </c>
      <c r="J134" s="45"/>
    </row>
    <row r="135" spans="1:10" s="46" customFormat="1" ht="56.25" x14ac:dyDescent="0.3">
      <c r="A135" s="90">
        <v>14</v>
      </c>
      <c r="B135" s="107" t="s">
        <v>176</v>
      </c>
      <c r="C135" s="107" t="s">
        <v>179</v>
      </c>
      <c r="D135" s="109" t="s">
        <v>2</v>
      </c>
      <c r="E135" s="86">
        <v>570</v>
      </c>
      <c r="F135" s="109">
        <v>5</v>
      </c>
      <c r="G135" s="78">
        <f t="shared" si="6"/>
        <v>2850</v>
      </c>
      <c r="H135" s="103" t="s">
        <v>154</v>
      </c>
      <c r="I135" s="104" t="s">
        <v>105</v>
      </c>
      <c r="J135" s="45"/>
    </row>
    <row r="136" spans="1:10" s="46" customFormat="1" ht="56.25" x14ac:dyDescent="0.3">
      <c r="A136" s="90">
        <v>15</v>
      </c>
      <c r="B136" s="107" t="s">
        <v>177</v>
      </c>
      <c r="C136" s="107" t="s">
        <v>180</v>
      </c>
      <c r="D136" s="109" t="s">
        <v>63</v>
      </c>
      <c r="E136" s="86">
        <v>29</v>
      </c>
      <c r="F136" s="109">
        <v>2000</v>
      </c>
      <c r="G136" s="78">
        <f t="shared" si="6"/>
        <v>58000</v>
      </c>
      <c r="H136" s="103" t="s">
        <v>154</v>
      </c>
      <c r="I136" s="104" t="s">
        <v>105</v>
      </c>
      <c r="J136" s="45"/>
    </row>
    <row r="137" spans="1:10" s="46" customFormat="1" ht="56.25" x14ac:dyDescent="0.3">
      <c r="A137" s="90">
        <v>16</v>
      </c>
      <c r="B137" s="107" t="s">
        <v>181</v>
      </c>
      <c r="C137" s="107" t="s">
        <v>181</v>
      </c>
      <c r="D137" s="109" t="s">
        <v>63</v>
      </c>
      <c r="E137" s="86">
        <v>10500</v>
      </c>
      <c r="F137" s="109">
        <v>3</v>
      </c>
      <c r="G137" s="78">
        <f t="shared" si="6"/>
        <v>31500</v>
      </c>
      <c r="H137" s="103" t="s">
        <v>154</v>
      </c>
      <c r="I137" s="104" t="s">
        <v>105</v>
      </c>
      <c r="J137" s="45"/>
    </row>
    <row r="138" spans="1:10" s="46" customFormat="1" ht="56.25" x14ac:dyDescent="0.3">
      <c r="A138" s="90">
        <v>17</v>
      </c>
      <c r="B138" s="107" t="s">
        <v>182</v>
      </c>
      <c r="C138" s="107" t="s">
        <v>182</v>
      </c>
      <c r="D138" s="109" t="s">
        <v>63</v>
      </c>
      <c r="E138" s="86">
        <v>25</v>
      </c>
      <c r="F138" s="109">
        <v>200</v>
      </c>
      <c r="G138" s="78">
        <f t="shared" si="6"/>
        <v>5000</v>
      </c>
      <c r="H138" s="103" t="s">
        <v>154</v>
      </c>
      <c r="I138" s="104" t="s">
        <v>105</v>
      </c>
      <c r="J138" s="45"/>
    </row>
    <row r="139" spans="1:10" s="46" customFormat="1" ht="56.25" x14ac:dyDescent="0.3">
      <c r="A139" s="90">
        <v>18</v>
      </c>
      <c r="B139" s="107" t="s">
        <v>183</v>
      </c>
      <c r="C139" s="107" t="s">
        <v>183</v>
      </c>
      <c r="D139" s="109" t="s">
        <v>63</v>
      </c>
      <c r="E139" s="86">
        <v>10</v>
      </c>
      <c r="F139" s="109">
        <v>200</v>
      </c>
      <c r="G139" s="78">
        <f t="shared" si="6"/>
        <v>2000</v>
      </c>
      <c r="H139" s="103" t="s">
        <v>154</v>
      </c>
      <c r="I139" s="104" t="s">
        <v>105</v>
      </c>
      <c r="J139" s="45"/>
    </row>
    <row r="140" spans="1:10" s="46" customFormat="1" ht="25.5" customHeight="1" x14ac:dyDescent="0.25">
      <c r="A140" s="112" t="s">
        <v>131</v>
      </c>
      <c r="B140" s="113"/>
      <c r="C140" s="113"/>
      <c r="D140" s="114"/>
      <c r="E140" s="114"/>
      <c r="F140" s="115"/>
      <c r="G140" s="93">
        <f>SUBTOTAL(9,G74:G139)</f>
        <v>5142435.3400000008</v>
      </c>
      <c r="H140" s="105"/>
      <c r="I140" s="106"/>
      <c r="J140" s="45"/>
    </row>
    <row r="141" spans="1:10" hidden="1" x14ac:dyDescent="0.25">
      <c r="A141" s="11"/>
      <c r="B141" s="37"/>
      <c r="C141" s="37"/>
      <c r="D141" s="34"/>
      <c r="E141" s="35" t="s">
        <v>87</v>
      </c>
      <c r="F141" s="36"/>
      <c r="G141" s="5"/>
      <c r="H141" s="4"/>
      <c r="I141" s="5"/>
    </row>
    <row r="142" spans="1:10" hidden="1" x14ac:dyDescent="0.25">
      <c r="A142" s="11"/>
      <c r="B142" s="37"/>
      <c r="C142" s="37"/>
      <c r="D142" s="34"/>
      <c r="E142" s="35"/>
      <c r="F142" s="36"/>
      <c r="G142" s="5"/>
      <c r="H142" s="4"/>
      <c r="I142" s="5"/>
    </row>
    <row r="143" spans="1:10" hidden="1" x14ac:dyDescent="0.25">
      <c r="A143" s="11"/>
      <c r="B143" s="37"/>
      <c r="C143" s="37"/>
      <c r="D143" s="34"/>
      <c r="E143" s="35" t="s">
        <v>88</v>
      </c>
      <c r="F143" s="36"/>
      <c r="G143" s="5"/>
      <c r="H143" s="4"/>
      <c r="I143" s="5"/>
    </row>
    <row r="144" spans="1:10" hidden="1" x14ac:dyDescent="0.25">
      <c r="A144" s="11"/>
      <c r="B144" s="37"/>
      <c r="C144" s="37"/>
      <c r="D144" s="34"/>
      <c r="E144" s="35"/>
      <c r="F144" s="36"/>
      <c r="G144" s="5"/>
      <c r="H144" s="4"/>
      <c r="I144" s="5"/>
    </row>
    <row r="145" spans="1:13" hidden="1" x14ac:dyDescent="0.25">
      <c r="A145" s="11"/>
      <c r="B145" s="37"/>
      <c r="C145" s="37"/>
      <c r="D145" s="34"/>
      <c r="E145" s="35" t="s">
        <v>89</v>
      </c>
      <c r="F145" s="36"/>
      <c r="G145" s="5"/>
      <c r="H145" s="4"/>
      <c r="I145" s="5"/>
    </row>
    <row r="146" spans="1:13" s="39" customFormat="1" x14ac:dyDescent="0.2">
      <c r="A146" s="91"/>
      <c r="B146" s="100"/>
      <c r="C146" s="100"/>
      <c r="D146" s="82"/>
      <c r="E146" s="79"/>
      <c r="F146" s="74"/>
      <c r="G146" s="94"/>
      <c r="H146" s="88"/>
      <c r="I146" s="76"/>
      <c r="J146" s="38"/>
      <c r="K146" s="38"/>
      <c r="L146" s="38"/>
      <c r="M146" s="38"/>
    </row>
    <row r="147" spans="1:13" s="39" customFormat="1" x14ac:dyDescent="0.2">
      <c r="A147" s="91"/>
      <c r="B147" s="100"/>
      <c r="C147" s="100"/>
      <c r="D147" s="82"/>
      <c r="E147" s="79"/>
      <c r="F147" s="74"/>
      <c r="G147" s="94"/>
      <c r="H147" s="88"/>
      <c r="I147" s="76"/>
      <c r="J147" s="38"/>
      <c r="K147" s="38"/>
      <c r="L147" s="38"/>
      <c r="M147" s="38"/>
    </row>
    <row r="148" spans="1:13" s="39" customFormat="1" x14ac:dyDescent="0.2">
      <c r="A148" s="91"/>
      <c r="B148" s="100"/>
      <c r="C148" s="100"/>
      <c r="D148" s="82"/>
      <c r="E148" s="79"/>
      <c r="F148" s="74"/>
      <c r="G148" s="94"/>
      <c r="H148" s="88"/>
      <c r="I148" s="76"/>
      <c r="J148" s="38"/>
      <c r="K148" s="38"/>
      <c r="L148" s="38"/>
      <c r="M148" s="38"/>
    </row>
    <row r="149" spans="1:13" s="39" customFormat="1" x14ac:dyDescent="0.2">
      <c r="A149" s="91"/>
      <c r="B149" s="100"/>
      <c r="C149" s="100"/>
      <c r="D149" s="82"/>
      <c r="E149" s="79"/>
      <c r="F149" s="74"/>
      <c r="G149" s="94"/>
      <c r="H149" s="88"/>
      <c r="I149" s="76"/>
      <c r="J149" s="38"/>
      <c r="K149" s="38"/>
      <c r="L149" s="38"/>
      <c r="M149" s="38"/>
    </row>
    <row r="150" spans="1:13" s="39" customFormat="1" x14ac:dyDescent="0.2">
      <c r="A150" s="91"/>
      <c r="B150" s="100"/>
      <c r="C150" s="100"/>
      <c r="D150" s="82"/>
      <c r="E150" s="79"/>
      <c r="F150" s="74"/>
      <c r="G150" s="94"/>
      <c r="H150" s="88"/>
      <c r="I150" s="76"/>
      <c r="J150" s="38"/>
      <c r="K150" s="38"/>
      <c r="L150" s="38"/>
      <c r="M150" s="38"/>
    </row>
    <row r="151" spans="1:13" s="39" customFormat="1" x14ac:dyDescent="0.2">
      <c r="A151" s="91"/>
      <c r="B151" s="100"/>
      <c r="C151" s="100"/>
      <c r="D151" s="82"/>
      <c r="E151" s="79"/>
      <c r="F151" s="74"/>
      <c r="G151" s="94"/>
      <c r="H151" s="88"/>
      <c r="I151" s="76"/>
      <c r="J151" s="38"/>
      <c r="K151" s="38"/>
      <c r="L151" s="38"/>
      <c r="M151" s="38"/>
    </row>
    <row r="152" spans="1:13" x14ac:dyDescent="0.2">
      <c r="E152" s="80"/>
    </row>
    <row r="153" spans="1:13" x14ac:dyDescent="0.2">
      <c r="E153" s="80"/>
    </row>
    <row r="154" spans="1:13" x14ac:dyDescent="0.2">
      <c r="E154" s="80"/>
    </row>
    <row r="155" spans="1:13" x14ac:dyDescent="0.2">
      <c r="E155" s="80"/>
    </row>
    <row r="156" spans="1:13" x14ac:dyDescent="0.2">
      <c r="E156" s="80"/>
    </row>
    <row r="157" spans="1:13" x14ac:dyDescent="0.2">
      <c r="E157" s="80"/>
    </row>
    <row r="158" spans="1:13" x14ac:dyDescent="0.2">
      <c r="E158" s="80"/>
    </row>
    <row r="159" spans="1:13" x14ac:dyDescent="0.2">
      <c r="E159" s="80"/>
    </row>
    <row r="160" spans="1:13" x14ac:dyDescent="0.2">
      <c r="E160" s="80"/>
    </row>
    <row r="161" spans="5:5" x14ac:dyDescent="0.2">
      <c r="E161" s="80"/>
    </row>
    <row r="162" spans="5:5" x14ac:dyDescent="0.2">
      <c r="E162" s="80"/>
    </row>
    <row r="163" spans="5:5" x14ac:dyDescent="0.2">
      <c r="E163" s="80"/>
    </row>
    <row r="164" spans="5:5" x14ac:dyDescent="0.2">
      <c r="E164" s="80"/>
    </row>
    <row r="165" spans="5:5" x14ac:dyDescent="0.2">
      <c r="E165" s="80"/>
    </row>
    <row r="166" spans="5:5" x14ac:dyDescent="0.2">
      <c r="E166" s="80"/>
    </row>
    <row r="167" spans="5:5" x14ac:dyDescent="0.2">
      <c r="E167" s="80"/>
    </row>
    <row r="168" spans="5:5" x14ac:dyDescent="0.2">
      <c r="E168" s="80"/>
    </row>
    <row r="169" spans="5:5" x14ac:dyDescent="0.2">
      <c r="E169" s="80"/>
    </row>
    <row r="170" spans="5:5" x14ac:dyDescent="0.2">
      <c r="E170" s="80"/>
    </row>
    <row r="171" spans="5:5" x14ac:dyDescent="0.2">
      <c r="E171" s="80"/>
    </row>
    <row r="172" spans="5:5" x14ac:dyDescent="0.2">
      <c r="E172" s="80"/>
    </row>
    <row r="173" spans="5:5" x14ac:dyDescent="0.2">
      <c r="E173" s="80"/>
    </row>
    <row r="174" spans="5:5" x14ac:dyDescent="0.2">
      <c r="E174" s="80"/>
    </row>
    <row r="175" spans="5:5" x14ac:dyDescent="0.2">
      <c r="E175" s="80"/>
    </row>
    <row r="176" spans="5:5" x14ac:dyDescent="0.2">
      <c r="E176" s="80"/>
    </row>
    <row r="177" spans="5:5" x14ac:dyDescent="0.2">
      <c r="E177" s="80"/>
    </row>
    <row r="178" spans="5:5" x14ac:dyDescent="0.2">
      <c r="E178" s="80"/>
    </row>
    <row r="179" spans="5:5" x14ac:dyDescent="0.2">
      <c r="E179" s="80"/>
    </row>
    <row r="180" spans="5:5" x14ac:dyDescent="0.2">
      <c r="E180" s="80"/>
    </row>
    <row r="181" spans="5:5" x14ac:dyDescent="0.2">
      <c r="E181" s="80"/>
    </row>
    <row r="182" spans="5:5" x14ac:dyDescent="0.2">
      <c r="E182" s="80"/>
    </row>
    <row r="183" spans="5:5" x14ac:dyDescent="0.2">
      <c r="E183" s="80"/>
    </row>
    <row r="184" spans="5:5" x14ac:dyDescent="0.2">
      <c r="E184" s="80"/>
    </row>
    <row r="185" spans="5:5" x14ac:dyDescent="0.2">
      <c r="E185" s="80"/>
    </row>
    <row r="186" spans="5:5" x14ac:dyDescent="0.2">
      <c r="E186" s="80"/>
    </row>
    <row r="187" spans="5:5" x14ac:dyDescent="0.2">
      <c r="E187" s="80"/>
    </row>
    <row r="188" spans="5:5" x14ac:dyDescent="0.2">
      <c r="E188" s="80"/>
    </row>
    <row r="189" spans="5:5" x14ac:dyDescent="0.2">
      <c r="E189" s="80"/>
    </row>
    <row r="190" spans="5:5" x14ac:dyDescent="0.2">
      <c r="E190" s="80"/>
    </row>
    <row r="191" spans="5:5" x14ac:dyDescent="0.2">
      <c r="E191" s="80"/>
    </row>
    <row r="192" spans="5:5" x14ac:dyDescent="0.2">
      <c r="E192" s="80"/>
    </row>
    <row r="193" spans="5:5" x14ac:dyDescent="0.2">
      <c r="E193" s="80"/>
    </row>
    <row r="194" spans="5:5" x14ac:dyDescent="0.2">
      <c r="E194" s="80"/>
    </row>
    <row r="195" spans="5:5" x14ac:dyDescent="0.2">
      <c r="E195" s="80"/>
    </row>
    <row r="196" spans="5:5" x14ac:dyDescent="0.2">
      <c r="E196" s="80"/>
    </row>
    <row r="197" spans="5:5" x14ac:dyDescent="0.2">
      <c r="E197" s="80"/>
    </row>
    <row r="198" spans="5:5" x14ac:dyDescent="0.2">
      <c r="E198" s="80"/>
    </row>
    <row r="199" spans="5:5" x14ac:dyDescent="0.2">
      <c r="E199" s="80"/>
    </row>
    <row r="200" spans="5:5" x14ac:dyDescent="0.2">
      <c r="E200" s="80"/>
    </row>
    <row r="201" spans="5:5" x14ac:dyDescent="0.2">
      <c r="E201" s="80"/>
    </row>
    <row r="202" spans="5:5" x14ac:dyDescent="0.2">
      <c r="E202" s="80"/>
    </row>
    <row r="203" spans="5:5" x14ac:dyDescent="0.2">
      <c r="E203" s="80"/>
    </row>
    <row r="204" spans="5:5" x14ac:dyDescent="0.2">
      <c r="E204" s="80"/>
    </row>
    <row r="205" spans="5:5" x14ac:dyDescent="0.2">
      <c r="E205" s="80"/>
    </row>
    <row r="206" spans="5:5" x14ac:dyDescent="0.2">
      <c r="E206" s="80"/>
    </row>
    <row r="207" spans="5:5" x14ac:dyDescent="0.2">
      <c r="E207" s="80"/>
    </row>
    <row r="208" spans="5:5" x14ac:dyDescent="0.2">
      <c r="E208" s="80"/>
    </row>
    <row r="209" spans="5:5" x14ac:dyDescent="0.2">
      <c r="E209" s="80"/>
    </row>
    <row r="210" spans="5:5" x14ac:dyDescent="0.2">
      <c r="E210" s="80"/>
    </row>
    <row r="211" spans="5:5" x14ac:dyDescent="0.2">
      <c r="E211" s="80"/>
    </row>
    <row r="212" spans="5:5" x14ac:dyDescent="0.2">
      <c r="E212" s="80"/>
    </row>
    <row r="213" spans="5:5" x14ac:dyDescent="0.2">
      <c r="E213" s="80"/>
    </row>
    <row r="214" spans="5:5" x14ac:dyDescent="0.2">
      <c r="E214" s="80"/>
    </row>
    <row r="215" spans="5:5" x14ac:dyDescent="0.2">
      <c r="E215" s="80"/>
    </row>
    <row r="216" spans="5:5" x14ac:dyDescent="0.2">
      <c r="E216" s="80"/>
    </row>
    <row r="217" spans="5:5" x14ac:dyDescent="0.2">
      <c r="E217" s="80"/>
    </row>
    <row r="218" spans="5:5" x14ac:dyDescent="0.2">
      <c r="E218" s="80"/>
    </row>
    <row r="219" spans="5:5" x14ac:dyDescent="0.2">
      <c r="E219" s="80"/>
    </row>
    <row r="220" spans="5:5" x14ac:dyDescent="0.2">
      <c r="E220" s="80"/>
    </row>
    <row r="221" spans="5:5" x14ac:dyDescent="0.2">
      <c r="E221" s="80"/>
    </row>
    <row r="222" spans="5:5" x14ac:dyDescent="0.2">
      <c r="E222" s="80"/>
    </row>
    <row r="223" spans="5:5" x14ac:dyDescent="0.2">
      <c r="E223" s="80"/>
    </row>
    <row r="224" spans="5:5" x14ac:dyDescent="0.2">
      <c r="E224" s="80"/>
    </row>
    <row r="225" spans="5:5" x14ac:dyDescent="0.2">
      <c r="E225" s="80"/>
    </row>
    <row r="226" spans="5:5" x14ac:dyDescent="0.2">
      <c r="E226" s="80"/>
    </row>
    <row r="227" spans="5:5" x14ac:dyDescent="0.2">
      <c r="E227" s="80"/>
    </row>
    <row r="228" spans="5:5" x14ac:dyDescent="0.2">
      <c r="E228" s="80"/>
    </row>
    <row r="229" spans="5:5" x14ac:dyDescent="0.2">
      <c r="E229" s="80"/>
    </row>
    <row r="230" spans="5:5" x14ac:dyDescent="0.2">
      <c r="E230" s="80"/>
    </row>
    <row r="231" spans="5:5" x14ac:dyDescent="0.2">
      <c r="E231" s="80"/>
    </row>
    <row r="232" spans="5:5" x14ac:dyDescent="0.2">
      <c r="E232" s="80"/>
    </row>
    <row r="233" spans="5:5" x14ac:dyDescent="0.2">
      <c r="E233" s="80"/>
    </row>
    <row r="234" spans="5:5" x14ac:dyDescent="0.2">
      <c r="E234" s="80"/>
    </row>
    <row r="235" spans="5:5" x14ac:dyDescent="0.2">
      <c r="E235" s="80"/>
    </row>
    <row r="236" spans="5:5" x14ac:dyDescent="0.2">
      <c r="E236" s="80"/>
    </row>
    <row r="237" spans="5:5" x14ac:dyDescent="0.2">
      <c r="E237" s="80"/>
    </row>
    <row r="238" spans="5:5" x14ac:dyDescent="0.2">
      <c r="E238" s="80"/>
    </row>
    <row r="239" spans="5:5" x14ac:dyDescent="0.2">
      <c r="E239" s="80"/>
    </row>
    <row r="240" spans="5:5" x14ac:dyDescent="0.2">
      <c r="E240" s="80"/>
    </row>
    <row r="241" spans="5:5" x14ac:dyDescent="0.2">
      <c r="E241" s="80"/>
    </row>
    <row r="242" spans="5:5" x14ac:dyDescent="0.2">
      <c r="E242" s="80"/>
    </row>
    <row r="243" spans="5:5" x14ac:dyDescent="0.2">
      <c r="E243" s="80"/>
    </row>
    <row r="244" spans="5:5" x14ac:dyDescent="0.2">
      <c r="E244" s="80"/>
    </row>
    <row r="245" spans="5:5" x14ac:dyDescent="0.2">
      <c r="E245" s="80"/>
    </row>
    <row r="246" spans="5:5" x14ac:dyDescent="0.2">
      <c r="E246" s="80"/>
    </row>
    <row r="247" spans="5:5" x14ac:dyDescent="0.2">
      <c r="E247" s="80"/>
    </row>
    <row r="248" spans="5:5" x14ac:dyDescent="0.2">
      <c r="E248" s="80"/>
    </row>
    <row r="249" spans="5:5" x14ac:dyDescent="0.2">
      <c r="E249" s="80"/>
    </row>
    <row r="250" spans="5:5" x14ac:dyDescent="0.2">
      <c r="E250" s="80"/>
    </row>
    <row r="251" spans="5:5" x14ac:dyDescent="0.2">
      <c r="E251" s="80"/>
    </row>
    <row r="252" spans="5:5" x14ac:dyDescent="0.2">
      <c r="E252" s="80"/>
    </row>
    <row r="253" spans="5:5" x14ac:dyDescent="0.2">
      <c r="E253" s="80"/>
    </row>
    <row r="254" spans="5:5" x14ac:dyDescent="0.2">
      <c r="E254" s="80"/>
    </row>
    <row r="255" spans="5:5" x14ac:dyDescent="0.2">
      <c r="E255" s="80"/>
    </row>
    <row r="256" spans="5:5" x14ac:dyDescent="0.2">
      <c r="E256" s="80"/>
    </row>
    <row r="257" spans="5:5" x14ac:dyDescent="0.2">
      <c r="E257" s="80"/>
    </row>
    <row r="258" spans="5:5" x14ac:dyDescent="0.2">
      <c r="E258" s="80"/>
    </row>
    <row r="259" spans="5:5" x14ac:dyDescent="0.2">
      <c r="E259" s="80"/>
    </row>
    <row r="260" spans="5:5" x14ac:dyDescent="0.2">
      <c r="E260" s="80"/>
    </row>
    <row r="261" spans="5:5" x14ac:dyDescent="0.2">
      <c r="E261" s="80"/>
    </row>
    <row r="262" spans="5:5" x14ac:dyDescent="0.2">
      <c r="E262" s="80"/>
    </row>
    <row r="263" spans="5:5" x14ac:dyDescent="0.2">
      <c r="E263" s="80"/>
    </row>
    <row r="264" spans="5:5" x14ac:dyDescent="0.2">
      <c r="E264" s="80"/>
    </row>
    <row r="265" spans="5:5" x14ac:dyDescent="0.2">
      <c r="E265" s="80"/>
    </row>
    <row r="266" spans="5:5" x14ac:dyDescent="0.2">
      <c r="E266" s="80"/>
    </row>
    <row r="267" spans="5:5" x14ac:dyDescent="0.2">
      <c r="E267" s="80"/>
    </row>
    <row r="268" spans="5:5" x14ac:dyDescent="0.2">
      <c r="E268" s="80"/>
    </row>
    <row r="269" spans="5:5" x14ac:dyDescent="0.2">
      <c r="E269" s="80"/>
    </row>
    <row r="270" spans="5:5" x14ac:dyDescent="0.2">
      <c r="E270" s="80"/>
    </row>
    <row r="271" spans="5:5" x14ac:dyDescent="0.2">
      <c r="E271" s="80"/>
    </row>
    <row r="272" spans="5:5" x14ac:dyDescent="0.2">
      <c r="E272" s="80"/>
    </row>
    <row r="273" spans="5:5" x14ac:dyDescent="0.2">
      <c r="E273" s="80"/>
    </row>
    <row r="274" spans="5:5" x14ac:dyDescent="0.2">
      <c r="E274" s="80"/>
    </row>
    <row r="275" spans="5:5" x14ac:dyDescent="0.2">
      <c r="E275" s="80"/>
    </row>
    <row r="276" spans="5:5" x14ac:dyDescent="0.2">
      <c r="E276" s="80"/>
    </row>
    <row r="277" spans="5:5" x14ac:dyDescent="0.2">
      <c r="E277" s="80"/>
    </row>
    <row r="278" spans="5:5" x14ac:dyDescent="0.2">
      <c r="E278" s="80"/>
    </row>
    <row r="279" spans="5:5" x14ac:dyDescent="0.2">
      <c r="E279" s="80"/>
    </row>
    <row r="280" spans="5:5" x14ac:dyDescent="0.2">
      <c r="E280" s="80"/>
    </row>
    <row r="281" spans="5:5" x14ac:dyDescent="0.2">
      <c r="E281" s="80"/>
    </row>
    <row r="282" spans="5:5" x14ac:dyDescent="0.2">
      <c r="E282" s="80"/>
    </row>
    <row r="283" spans="5:5" x14ac:dyDescent="0.2">
      <c r="E283" s="80"/>
    </row>
    <row r="284" spans="5:5" x14ac:dyDescent="0.2">
      <c r="E284" s="80"/>
    </row>
    <row r="285" spans="5:5" x14ac:dyDescent="0.2">
      <c r="E285" s="80"/>
    </row>
    <row r="286" spans="5:5" x14ac:dyDescent="0.2">
      <c r="E286" s="80"/>
    </row>
    <row r="287" spans="5:5" x14ac:dyDescent="0.2">
      <c r="E287" s="80"/>
    </row>
    <row r="288" spans="5:5" x14ac:dyDescent="0.2">
      <c r="E288" s="80"/>
    </row>
    <row r="289" spans="5:5" x14ac:dyDescent="0.2">
      <c r="E289" s="80"/>
    </row>
    <row r="290" spans="5:5" x14ac:dyDescent="0.2">
      <c r="E290" s="80"/>
    </row>
    <row r="291" spans="5:5" x14ac:dyDescent="0.2">
      <c r="E291" s="80"/>
    </row>
    <row r="292" spans="5:5" x14ac:dyDescent="0.2">
      <c r="E292" s="80"/>
    </row>
    <row r="293" spans="5:5" x14ac:dyDescent="0.2">
      <c r="E293" s="80"/>
    </row>
    <row r="294" spans="5:5" x14ac:dyDescent="0.2">
      <c r="E294" s="80"/>
    </row>
    <row r="295" spans="5:5" x14ac:dyDescent="0.2">
      <c r="E295" s="80"/>
    </row>
    <row r="296" spans="5:5" x14ac:dyDescent="0.2">
      <c r="E296" s="80"/>
    </row>
    <row r="297" spans="5:5" x14ac:dyDescent="0.2">
      <c r="E297" s="80"/>
    </row>
    <row r="298" spans="5:5" x14ac:dyDescent="0.2">
      <c r="E298" s="80"/>
    </row>
    <row r="299" spans="5:5" x14ac:dyDescent="0.2">
      <c r="E299" s="80"/>
    </row>
    <row r="300" spans="5:5" x14ac:dyDescent="0.2">
      <c r="E300" s="80"/>
    </row>
    <row r="301" spans="5:5" x14ac:dyDescent="0.2">
      <c r="E301" s="80"/>
    </row>
    <row r="302" spans="5:5" x14ac:dyDescent="0.2">
      <c r="E302" s="80"/>
    </row>
    <row r="303" spans="5:5" x14ac:dyDescent="0.2">
      <c r="E303" s="80"/>
    </row>
    <row r="304" spans="5:5" x14ac:dyDescent="0.2">
      <c r="E304" s="80"/>
    </row>
    <row r="305" spans="5:5" x14ac:dyDescent="0.2">
      <c r="E305" s="80"/>
    </row>
    <row r="306" spans="5:5" x14ac:dyDescent="0.2">
      <c r="E306" s="80"/>
    </row>
    <row r="307" spans="5:5" x14ac:dyDescent="0.2">
      <c r="E307" s="80"/>
    </row>
    <row r="308" spans="5:5" x14ac:dyDescent="0.2">
      <c r="E308" s="80"/>
    </row>
    <row r="309" spans="5:5" x14ac:dyDescent="0.2">
      <c r="E309" s="80"/>
    </row>
    <row r="310" spans="5:5" x14ac:dyDescent="0.2">
      <c r="E310" s="80"/>
    </row>
    <row r="311" spans="5:5" x14ac:dyDescent="0.2">
      <c r="E311" s="80"/>
    </row>
    <row r="312" spans="5:5" x14ac:dyDescent="0.2">
      <c r="E312" s="80"/>
    </row>
    <row r="313" spans="5:5" x14ac:dyDescent="0.2">
      <c r="E313" s="80"/>
    </row>
  </sheetData>
  <autoFilter ref="H20:I124">
    <filterColumn colId="0">
      <filters blank="1">
        <filter val="1"/>
        <filter val="1 000"/>
        <filter val="1 500"/>
        <filter val="1 600"/>
        <filter val="1 870"/>
        <filter val="10"/>
        <filter val="10 000"/>
        <filter val="100"/>
        <filter val="110"/>
        <filter val="12"/>
        <filter val="120"/>
        <filter val="130"/>
        <filter val="15"/>
        <filter val="150"/>
        <filter val="152"/>
        <filter val="18"/>
        <filter val="183"/>
        <filter val="2"/>
        <filter val="2 000"/>
        <filter val="2 025"/>
        <filter val="2 600"/>
        <filter val="20"/>
        <filter val="200"/>
        <filter val="250"/>
        <filter val="270"/>
        <filter val="3"/>
        <filter val="3 000"/>
        <filter val="3 500"/>
        <filter val="30"/>
        <filter val="300"/>
        <filter val="32 700"/>
        <filter val="33 000"/>
        <filter val="340"/>
        <filter val="35"/>
        <filter val="36"/>
        <filter val="40"/>
        <filter val="400"/>
        <filter val="45"/>
        <filter val="48"/>
        <filter val="5"/>
        <filter val="5 000"/>
        <filter val="5 500"/>
        <filter val="50"/>
        <filter val="500"/>
        <filter val="6"/>
        <filter val="6 500"/>
        <filter val="60"/>
        <filter val="600"/>
        <filter val="63 000"/>
        <filter val="65"/>
        <filter val="7"/>
        <filter val="70"/>
        <filter val="75"/>
        <filter val="8"/>
        <filter val="8 000"/>
        <filter val="80"/>
        <filter val="800"/>
        <filter val="9 000"/>
        <filter val="90"/>
      </filters>
    </filterColumn>
  </autoFilter>
  <mergeCells count="7">
    <mergeCell ref="A140:F140"/>
    <mergeCell ref="E18:I18"/>
    <mergeCell ref="D13:I13"/>
    <mergeCell ref="C14:I14"/>
    <mergeCell ref="C15:I15"/>
    <mergeCell ref="D16:I16"/>
    <mergeCell ref="E17:I17"/>
  </mergeCells>
  <pageMargins left="0.23622047244094491" right="0.23622047244094491" top="0.74803149606299213" bottom="0.39370078740157483" header="0.31496062992125984" footer="0.31496062992125984"/>
  <pageSetup paperSize="9" scale="50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</cp:lastModifiedBy>
  <cp:lastPrinted>2021-08-25T11:19:17Z</cp:lastPrinted>
  <dcterms:created xsi:type="dcterms:W3CDTF">2018-06-21T08:58:42Z</dcterms:created>
  <dcterms:modified xsi:type="dcterms:W3CDTF">2021-08-25T11:21:16Z</dcterms:modified>
</cp:coreProperties>
</file>