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495" windowHeight="12270"/>
  </bookViews>
  <sheets>
    <sheet name="лист 1" sheetId="1" r:id="rId1"/>
  </sheets>
  <definedNames>
    <definedName name="_xlnm._FilterDatabase" localSheetId="0" hidden="1">'лист 1'!$N$22:$O$131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1'!$A$2:$P$140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03" i="1" l="1"/>
  <c r="G101" i="1"/>
  <c r="G99" i="1"/>
  <c r="G100" i="1"/>
  <c r="G102" i="1"/>
  <c r="G98" i="1"/>
  <c r="G75" i="1" l="1"/>
  <c r="G69" i="1"/>
  <c r="G66" i="1"/>
  <c r="G64" i="1"/>
  <c r="G62" i="1"/>
  <c r="G61" i="1"/>
  <c r="G60" i="1"/>
  <c r="G59" i="1"/>
  <c r="G58" i="1"/>
  <c r="G53" i="1"/>
  <c r="G47" i="1"/>
  <c r="G46" i="1"/>
  <c r="G45" i="1"/>
  <c r="G44" i="1"/>
  <c r="G40" i="1"/>
  <c r="G39" i="1"/>
  <c r="G38" i="1"/>
  <c r="G33" i="1"/>
  <c r="G28" i="1"/>
  <c r="G26" i="1"/>
  <c r="G24" i="1"/>
  <c r="G23" i="1"/>
  <c r="N107" i="1" l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J131" i="1" l="1"/>
  <c r="K131" i="1" s="1"/>
  <c r="H131" i="1"/>
  <c r="I131" i="1" s="1"/>
  <c r="J130" i="1"/>
  <c r="K130" i="1" s="1"/>
  <c r="H130" i="1"/>
  <c r="J129" i="1"/>
  <c r="K129" i="1" s="1"/>
  <c r="H129" i="1"/>
  <c r="J128" i="1"/>
  <c r="K128" i="1" s="1"/>
  <c r="H128" i="1"/>
  <c r="J127" i="1"/>
  <c r="K127" i="1" s="1"/>
  <c r="H127" i="1"/>
  <c r="J126" i="1"/>
  <c r="K126" i="1" s="1"/>
  <c r="H126" i="1"/>
  <c r="I126" i="1" s="1"/>
  <c r="J125" i="1"/>
  <c r="K125" i="1" s="1"/>
  <c r="H125" i="1"/>
  <c r="J124" i="1"/>
  <c r="K124" i="1" s="1"/>
  <c r="H124" i="1"/>
  <c r="I124" i="1" s="1"/>
  <c r="J123" i="1"/>
  <c r="K123" i="1" s="1"/>
  <c r="H123" i="1"/>
  <c r="J122" i="1"/>
  <c r="K122" i="1" s="1"/>
  <c r="H122" i="1"/>
  <c r="J121" i="1"/>
  <c r="K121" i="1" s="1"/>
  <c r="H121" i="1"/>
  <c r="I121" i="1" s="1"/>
  <c r="J120" i="1"/>
  <c r="K120" i="1" s="1"/>
  <c r="H120" i="1"/>
  <c r="I120" i="1" s="1"/>
  <c r="J119" i="1"/>
  <c r="K119" i="1" s="1"/>
  <c r="H119" i="1"/>
  <c r="I119" i="1" s="1"/>
  <c r="J118" i="1"/>
  <c r="K118" i="1" s="1"/>
  <c r="H118" i="1"/>
  <c r="I118" i="1" s="1"/>
  <c r="J117" i="1"/>
  <c r="K117" i="1" s="1"/>
  <c r="H117" i="1"/>
  <c r="J116" i="1"/>
  <c r="K116" i="1" s="1"/>
  <c r="H116" i="1"/>
  <c r="I116" i="1" s="1"/>
  <c r="J115" i="1"/>
  <c r="K115" i="1" s="1"/>
  <c r="H115" i="1"/>
  <c r="J114" i="1"/>
  <c r="K114" i="1" s="1"/>
  <c r="H114" i="1"/>
  <c r="I114" i="1" s="1"/>
  <c r="J113" i="1"/>
  <c r="K113" i="1" s="1"/>
  <c r="H113" i="1"/>
  <c r="J112" i="1"/>
  <c r="K112" i="1" s="1"/>
  <c r="H112" i="1"/>
  <c r="I112" i="1" s="1"/>
  <c r="J111" i="1"/>
  <c r="K111" i="1" s="1"/>
  <c r="H111" i="1"/>
  <c r="I111" i="1" s="1"/>
  <c r="J110" i="1"/>
  <c r="K110" i="1" s="1"/>
  <c r="H110" i="1"/>
  <c r="I110" i="1" s="1"/>
  <c r="J109" i="1"/>
  <c r="K109" i="1" s="1"/>
  <c r="H109" i="1"/>
  <c r="J108" i="1"/>
  <c r="K108" i="1" s="1"/>
  <c r="H108" i="1"/>
  <c r="I108" i="1" s="1"/>
  <c r="J107" i="1"/>
  <c r="K107" i="1" s="1"/>
  <c r="H107" i="1"/>
  <c r="J106" i="1"/>
  <c r="K106" i="1" s="1"/>
  <c r="H106" i="1"/>
  <c r="I106" i="1" s="1"/>
  <c r="J105" i="1"/>
  <c r="K105" i="1" s="1"/>
  <c r="H105" i="1"/>
  <c r="I105" i="1" s="1"/>
  <c r="A105" i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J104" i="1"/>
  <c r="K104" i="1" s="1"/>
  <c r="H104" i="1"/>
  <c r="J97" i="1"/>
  <c r="K97" i="1" s="1"/>
  <c r="H97" i="1"/>
  <c r="J96" i="1"/>
  <c r="K96" i="1" s="1"/>
  <c r="H96" i="1"/>
  <c r="A96" i="1"/>
  <c r="A97" i="1" s="1"/>
  <c r="A104" i="1" s="1"/>
  <c r="J95" i="1"/>
  <c r="K95" i="1" s="1"/>
  <c r="H95" i="1"/>
  <c r="J94" i="1"/>
  <c r="K94" i="1" s="1"/>
  <c r="H94" i="1"/>
  <c r="J93" i="1"/>
  <c r="K93" i="1" s="1"/>
  <c r="H93" i="1"/>
  <c r="I93" i="1" s="1"/>
  <c r="J92" i="1"/>
  <c r="K92" i="1" s="1"/>
  <c r="H92" i="1"/>
  <c r="I92" i="1" s="1"/>
  <c r="J91" i="1"/>
  <c r="K91" i="1" s="1"/>
  <c r="H91" i="1"/>
  <c r="I91" i="1" s="1"/>
  <c r="A91" i="1"/>
  <c r="A92" i="1" s="1"/>
  <c r="A93" i="1" s="1"/>
  <c r="A94" i="1" s="1"/>
  <c r="A95" i="1" s="1"/>
  <c r="J90" i="1"/>
  <c r="K90" i="1" s="1"/>
  <c r="H90" i="1"/>
  <c r="J89" i="1"/>
  <c r="K89" i="1" s="1"/>
  <c r="H89" i="1"/>
  <c r="J88" i="1"/>
  <c r="K88" i="1" s="1"/>
  <c r="H88" i="1"/>
  <c r="J87" i="1"/>
  <c r="K87" i="1" s="1"/>
  <c r="H87" i="1"/>
  <c r="J86" i="1"/>
  <c r="H86" i="1"/>
  <c r="I86" i="1" s="1"/>
  <c r="J85" i="1"/>
  <c r="K85" i="1" s="1"/>
  <c r="H85" i="1"/>
  <c r="I85" i="1" s="1"/>
  <c r="J84" i="1"/>
  <c r="K84" i="1" s="1"/>
  <c r="H84" i="1"/>
  <c r="I84" i="1" s="1"/>
  <c r="J83" i="1"/>
  <c r="K83" i="1" s="1"/>
  <c r="H83" i="1"/>
  <c r="I83" i="1" s="1"/>
  <c r="J82" i="1"/>
  <c r="K82" i="1" s="1"/>
  <c r="H82" i="1"/>
  <c r="J81" i="1"/>
  <c r="K81" i="1" s="1"/>
  <c r="H81" i="1"/>
  <c r="J80" i="1"/>
  <c r="H80" i="1"/>
  <c r="I80" i="1" s="1"/>
  <c r="J79" i="1"/>
  <c r="K79" i="1" s="1"/>
  <c r="H79" i="1"/>
  <c r="J78" i="1"/>
  <c r="K78" i="1" s="1"/>
  <c r="H78" i="1"/>
  <c r="I78" i="1" s="1"/>
  <c r="J77" i="1"/>
  <c r="K77" i="1" s="1"/>
  <c r="H77" i="1"/>
  <c r="J76" i="1"/>
  <c r="K76" i="1" s="1"/>
  <c r="H76" i="1"/>
  <c r="J73" i="1"/>
  <c r="K73" i="1" s="1"/>
  <c r="H73" i="1"/>
  <c r="J72" i="1"/>
  <c r="K72" i="1" s="1"/>
  <c r="H72" i="1"/>
  <c r="I72" i="1" s="1"/>
  <c r="J71" i="1"/>
  <c r="K71" i="1" s="1"/>
  <c r="H71" i="1"/>
  <c r="J70" i="1"/>
  <c r="K70" i="1" s="1"/>
  <c r="H70" i="1"/>
  <c r="J68" i="1"/>
  <c r="K68" i="1" s="1"/>
  <c r="H68" i="1"/>
  <c r="J67" i="1"/>
  <c r="K67" i="1" s="1"/>
  <c r="H67" i="1"/>
  <c r="J65" i="1"/>
  <c r="K65" i="1" s="1"/>
  <c r="H65" i="1"/>
  <c r="J64" i="1"/>
  <c r="K64" i="1" s="1"/>
  <c r="H64" i="1"/>
  <c r="J63" i="1"/>
  <c r="K63" i="1" s="1"/>
  <c r="H63" i="1"/>
  <c r="I63" i="1" s="1"/>
  <c r="J62" i="1"/>
  <c r="K62" i="1" s="1"/>
  <c r="H62" i="1"/>
  <c r="J61" i="1"/>
  <c r="K61" i="1" s="1"/>
  <c r="H61" i="1"/>
  <c r="I61" i="1" s="1"/>
  <c r="J59" i="1"/>
  <c r="K59" i="1" s="1"/>
  <c r="H59" i="1"/>
  <c r="J57" i="1"/>
  <c r="K57" i="1" s="1"/>
  <c r="H57" i="1"/>
  <c r="J56" i="1"/>
  <c r="K56" i="1" s="1"/>
  <c r="H56" i="1"/>
  <c r="I56" i="1" s="1"/>
  <c r="J55" i="1"/>
  <c r="K55" i="1" s="1"/>
  <c r="H55" i="1"/>
  <c r="J54" i="1"/>
  <c r="K54" i="1" s="1"/>
  <c r="H54" i="1"/>
  <c r="I54" i="1" s="1"/>
  <c r="J53" i="1"/>
  <c r="K53" i="1" s="1"/>
  <c r="I53" i="1"/>
  <c r="J52" i="1"/>
  <c r="K52" i="1" s="1"/>
  <c r="H52" i="1"/>
  <c r="I52" i="1" s="1"/>
  <c r="J51" i="1"/>
  <c r="K51" i="1" s="1"/>
  <c r="H51" i="1"/>
  <c r="J50" i="1"/>
  <c r="K50" i="1" s="1"/>
  <c r="H50" i="1"/>
  <c r="I50" i="1" s="1"/>
  <c r="J49" i="1"/>
  <c r="K49" i="1" s="1"/>
  <c r="H49" i="1"/>
  <c r="I49" i="1" s="1"/>
  <c r="J48" i="1"/>
  <c r="K48" i="1" s="1"/>
  <c r="H48" i="1"/>
  <c r="J47" i="1"/>
  <c r="K47" i="1" s="1"/>
  <c r="H47" i="1"/>
  <c r="I47" i="1" s="1"/>
  <c r="J45" i="1"/>
  <c r="K45" i="1" s="1"/>
  <c r="H45" i="1"/>
  <c r="J44" i="1"/>
  <c r="K44" i="1" s="1"/>
  <c r="H44" i="1"/>
  <c r="J43" i="1"/>
  <c r="K43" i="1" s="1"/>
  <c r="H43" i="1"/>
  <c r="I43" i="1" s="1"/>
  <c r="J42" i="1"/>
  <c r="K42" i="1" s="1"/>
  <c r="H42" i="1"/>
  <c r="J41" i="1"/>
  <c r="K41" i="1" s="1"/>
  <c r="H41" i="1"/>
  <c r="J38" i="1"/>
  <c r="K38" i="1" s="1"/>
  <c r="H38" i="1"/>
  <c r="J37" i="1"/>
  <c r="K37" i="1" s="1"/>
  <c r="H37" i="1"/>
  <c r="J36" i="1"/>
  <c r="K36" i="1" s="1"/>
  <c r="H36" i="1"/>
  <c r="J35" i="1"/>
  <c r="K35" i="1" s="1"/>
  <c r="H35" i="1"/>
  <c r="I35" i="1" s="1"/>
  <c r="J34" i="1"/>
  <c r="K34" i="1" s="1"/>
  <c r="H34" i="1"/>
  <c r="I34" i="1" s="1"/>
  <c r="J32" i="1"/>
  <c r="K32" i="1" s="1"/>
  <c r="H32" i="1"/>
  <c r="I32" i="1" s="1"/>
  <c r="J31" i="1"/>
  <c r="K31" i="1" s="1"/>
  <c r="H31" i="1"/>
  <c r="J30" i="1"/>
  <c r="K30" i="1" s="1"/>
  <c r="H30" i="1"/>
  <c r="I30" i="1" s="1"/>
  <c r="J29" i="1"/>
  <c r="K29" i="1" s="1"/>
  <c r="H29" i="1"/>
  <c r="I29" i="1" s="1"/>
  <c r="J27" i="1"/>
  <c r="K27" i="1" s="1"/>
  <c r="H27" i="1"/>
  <c r="I27" i="1" s="1"/>
  <c r="J26" i="1"/>
  <c r="K26" i="1" s="1"/>
  <c r="H26" i="1"/>
  <c r="I26" i="1" s="1"/>
  <c r="J25" i="1"/>
  <c r="K25" i="1" s="1"/>
  <c r="H25" i="1"/>
  <c r="I25" i="1" s="1"/>
  <c r="J24" i="1"/>
  <c r="K24" i="1" s="1"/>
  <c r="H24" i="1"/>
  <c r="I24" i="1" s="1"/>
  <c r="J23" i="1"/>
  <c r="K23" i="1" s="1"/>
  <c r="H23" i="1"/>
  <c r="I23" i="1" s="1"/>
  <c r="A25" i="1"/>
  <c r="A27" i="1" s="1"/>
  <c r="A29" i="1" s="1"/>
  <c r="A30" i="1" s="1"/>
  <c r="A31" i="1" s="1"/>
  <c r="A32" i="1" s="1"/>
  <c r="A34" i="1" s="1"/>
  <c r="A35" i="1" s="1"/>
  <c r="A36" i="1" s="1"/>
  <c r="A37" i="1" s="1"/>
  <c r="A41" i="1" s="1"/>
  <c r="A42" i="1" s="1"/>
  <c r="A43" i="1" s="1"/>
  <c r="A48" i="1" s="1"/>
  <c r="A49" i="1" s="1"/>
  <c r="A50" i="1" s="1"/>
  <c r="A51" i="1" s="1"/>
  <c r="A52" i="1" s="1"/>
  <c r="A54" i="1" s="1"/>
  <c r="A55" i="1" s="1"/>
  <c r="A56" i="1" s="1"/>
  <c r="A57" i="1" s="1"/>
  <c r="A63" i="1" s="1"/>
  <c r="A65" i="1" s="1"/>
  <c r="A67" i="1" s="1"/>
  <c r="A68" i="1" s="1"/>
  <c r="A70" i="1" s="1"/>
  <c r="A71" i="1" s="1"/>
  <c r="A72" i="1" s="1"/>
  <c r="A73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L67" i="1" l="1"/>
  <c r="M67" i="1" s="1"/>
  <c r="L36" i="1"/>
  <c r="M36" i="1" s="1"/>
  <c r="L55" i="1"/>
  <c r="M55" i="1" s="1"/>
  <c r="L109" i="1"/>
  <c r="F109" i="1" s="1"/>
  <c r="G109" i="1" s="1"/>
  <c r="L54" i="1"/>
  <c r="M54" i="1" s="1"/>
  <c r="I36" i="1"/>
  <c r="I67" i="1"/>
  <c r="L85" i="1"/>
  <c r="M85" i="1" s="1"/>
  <c r="L90" i="1"/>
  <c r="M90" i="1" s="1"/>
  <c r="L113" i="1"/>
  <c r="F113" i="1" s="1"/>
  <c r="G113" i="1" s="1"/>
  <c r="I109" i="1"/>
  <c r="L23" i="1"/>
  <c r="M23" i="1" s="1"/>
  <c r="L27" i="1"/>
  <c r="M27" i="1" s="1"/>
  <c r="L42" i="1"/>
  <c r="M42" i="1" s="1"/>
  <c r="L49" i="1"/>
  <c r="M49" i="1" s="1"/>
  <c r="I90" i="1"/>
  <c r="I113" i="1"/>
  <c r="L47" i="1"/>
  <c r="M47" i="1" s="1"/>
  <c r="K80" i="1"/>
  <c r="L80" i="1"/>
  <c r="M80" i="1" s="1"/>
  <c r="L89" i="1"/>
  <c r="I89" i="1"/>
  <c r="L104" i="1"/>
  <c r="I104" i="1"/>
  <c r="I42" i="1"/>
  <c r="L53" i="1"/>
  <c r="M53" i="1" s="1"/>
  <c r="I55" i="1"/>
  <c r="L56" i="1"/>
  <c r="M56" i="1" s="1"/>
  <c r="L61" i="1"/>
  <c r="L63" i="1"/>
  <c r="M63" i="1" s="1"/>
  <c r="L71" i="1"/>
  <c r="M71" i="1" s="1"/>
  <c r="I71" i="1"/>
  <c r="L81" i="1"/>
  <c r="M81" i="1" s="1"/>
  <c r="I81" i="1"/>
  <c r="L82" i="1"/>
  <c r="I82" i="1"/>
  <c r="L87" i="1"/>
  <c r="M87" i="1" s="1"/>
  <c r="I87" i="1"/>
  <c r="L122" i="1"/>
  <c r="F122" i="1" s="1"/>
  <c r="G122" i="1" s="1"/>
  <c r="I122" i="1"/>
  <c r="L126" i="1"/>
  <c r="M126" i="1" s="1"/>
  <c r="L127" i="1"/>
  <c r="F127" i="1" s="1"/>
  <c r="G127" i="1" s="1"/>
  <c r="I127" i="1"/>
  <c r="L31" i="1"/>
  <c r="M31" i="1" s="1"/>
  <c r="L37" i="1"/>
  <c r="L43" i="1"/>
  <c r="M43" i="1" s="1"/>
  <c r="L44" i="1"/>
  <c r="M44" i="1" s="1"/>
  <c r="L51" i="1"/>
  <c r="M51" i="1" s="1"/>
  <c r="L59" i="1"/>
  <c r="M59" i="1" s="1"/>
  <c r="K86" i="1"/>
  <c r="L86" i="1"/>
  <c r="M86" i="1" s="1"/>
  <c r="L91" i="1"/>
  <c r="M91" i="1" s="1"/>
  <c r="L95" i="1"/>
  <c r="I95" i="1"/>
  <c r="L96" i="1"/>
  <c r="M96" i="1" s="1"/>
  <c r="I96" i="1"/>
  <c r="L97" i="1"/>
  <c r="M97" i="1" s="1"/>
  <c r="I97" i="1"/>
  <c r="I31" i="1"/>
  <c r="I37" i="1"/>
  <c r="I44" i="1"/>
  <c r="I51" i="1"/>
  <c r="I59" i="1"/>
  <c r="L65" i="1"/>
  <c r="M65" i="1" s="1"/>
  <c r="I65" i="1"/>
  <c r="L76" i="1"/>
  <c r="M76" i="1" s="1"/>
  <c r="I76" i="1"/>
  <c r="L79" i="1"/>
  <c r="M79" i="1" s="1"/>
  <c r="I79" i="1"/>
  <c r="L107" i="1"/>
  <c r="F107" i="1" s="1"/>
  <c r="G107" i="1" s="1"/>
  <c r="I107" i="1"/>
  <c r="L115" i="1"/>
  <c r="F115" i="1" s="1"/>
  <c r="G115" i="1" s="1"/>
  <c r="I115" i="1"/>
  <c r="L129" i="1"/>
  <c r="F129" i="1" s="1"/>
  <c r="G129" i="1" s="1"/>
  <c r="I129" i="1"/>
  <c r="L117" i="1"/>
  <c r="F117" i="1" s="1"/>
  <c r="G117" i="1" s="1"/>
  <c r="I117" i="1"/>
  <c r="L123" i="1"/>
  <c r="F123" i="1" s="1"/>
  <c r="G123" i="1" s="1"/>
  <c r="I123" i="1"/>
  <c r="L128" i="1"/>
  <c r="F128" i="1" s="1"/>
  <c r="G128" i="1" s="1"/>
  <c r="I128" i="1"/>
  <c r="L78" i="1"/>
  <c r="M78" i="1" s="1"/>
  <c r="L92" i="1"/>
  <c r="M92" i="1" s="1"/>
  <c r="L93" i="1"/>
  <c r="M93" i="1" s="1"/>
  <c r="L125" i="1"/>
  <c r="F125" i="1" s="1"/>
  <c r="G125" i="1" s="1"/>
  <c r="I125" i="1"/>
  <c r="L130" i="1"/>
  <c r="F130" i="1" s="1"/>
  <c r="G130" i="1" s="1"/>
  <c r="I130" i="1"/>
  <c r="L131" i="1"/>
  <c r="F131" i="1" s="1"/>
  <c r="G131" i="1" s="1"/>
  <c r="L111" i="1"/>
  <c r="F111" i="1" s="1"/>
  <c r="G111" i="1" s="1"/>
  <c r="L119" i="1"/>
  <c r="F119" i="1" s="1"/>
  <c r="G119" i="1" s="1"/>
  <c r="L120" i="1"/>
  <c r="F120" i="1" s="1"/>
  <c r="G120" i="1" s="1"/>
  <c r="I62" i="1"/>
  <c r="L62" i="1"/>
  <c r="I94" i="1"/>
  <c r="L94" i="1"/>
  <c r="I41" i="1"/>
  <c r="L41" i="1"/>
  <c r="I57" i="1"/>
  <c r="L57" i="1"/>
  <c r="I68" i="1"/>
  <c r="L68" i="1"/>
  <c r="I77" i="1"/>
  <c r="L77" i="1"/>
  <c r="L25" i="1"/>
  <c r="L30" i="1"/>
  <c r="L35" i="1"/>
  <c r="L50" i="1"/>
  <c r="L72" i="1"/>
  <c r="L83" i="1"/>
  <c r="I73" i="1"/>
  <c r="L73" i="1"/>
  <c r="I38" i="1"/>
  <c r="L38" i="1"/>
  <c r="I64" i="1"/>
  <c r="L64" i="1"/>
  <c r="I45" i="1"/>
  <c r="L45" i="1"/>
  <c r="I48" i="1"/>
  <c r="L48" i="1"/>
  <c r="I70" i="1"/>
  <c r="L70" i="1"/>
  <c r="I88" i="1"/>
  <c r="L88" i="1"/>
  <c r="L24" i="1"/>
  <c r="L34" i="1"/>
  <c r="L26" i="1"/>
  <c r="L52" i="1"/>
  <c r="L84" i="1"/>
  <c r="L29" i="1"/>
  <c r="L32" i="1"/>
  <c r="L105" i="1"/>
  <c r="L106" i="1"/>
  <c r="L108" i="1"/>
  <c r="L110" i="1"/>
  <c r="L112" i="1"/>
  <c r="L114" i="1"/>
  <c r="L116" i="1"/>
  <c r="L118" i="1"/>
  <c r="L121" i="1"/>
  <c r="L124" i="1"/>
  <c r="M125" i="1" l="1"/>
  <c r="F126" i="1"/>
  <c r="G126" i="1" s="1"/>
  <c r="M129" i="1"/>
  <c r="M107" i="1"/>
  <c r="M128" i="1"/>
  <c r="M122" i="1"/>
  <c r="M131" i="1"/>
  <c r="M109" i="1"/>
  <c r="M123" i="1"/>
  <c r="M130" i="1"/>
  <c r="M117" i="1"/>
  <c r="M113" i="1"/>
  <c r="M127" i="1"/>
  <c r="M104" i="1"/>
  <c r="M115" i="1"/>
  <c r="M89" i="1"/>
  <c r="M61" i="1"/>
  <c r="M120" i="1"/>
  <c r="M119" i="1"/>
  <c r="M111" i="1"/>
  <c r="M82" i="1"/>
  <c r="M95" i="1"/>
  <c r="M37" i="1"/>
  <c r="M84" i="1"/>
  <c r="M52" i="1"/>
  <c r="M68" i="1"/>
  <c r="M41" i="1"/>
  <c r="M62" i="1"/>
  <c r="M124" i="1"/>
  <c r="F124" i="1"/>
  <c r="G124" i="1" s="1"/>
  <c r="M118" i="1"/>
  <c r="F118" i="1"/>
  <c r="G118" i="1" s="1"/>
  <c r="M110" i="1"/>
  <c r="F110" i="1"/>
  <c r="G110" i="1" s="1"/>
  <c r="M29" i="1"/>
  <c r="M26" i="1"/>
  <c r="M88" i="1"/>
  <c r="M70" i="1"/>
  <c r="M45" i="1"/>
  <c r="M64" i="1"/>
  <c r="M38" i="1"/>
  <c r="M83" i="1"/>
  <c r="M72" i="1"/>
  <c r="M50" i="1"/>
  <c r="M30" i="1"/>
  <c r="M108" i="1"/>
  <c r="F108" i="1"/>
  <c r="G108" i="1" s="1"/>
  <c r="M24" i="1"/>
  <c r="M48" i="1"/>
  <c r="M73" i="1"/>
  <c r="M116" i="1"/>
  <c r="F116" i="1"/>
  <c r="G116" i="1" s="1"/>
  <c r="M114" i="1"/>
  <c r="F114" i="1"/>
  <c r="G114" i="1" s="1"/>
  <c r="M105" i="1"/>
  <c r="M34" i="1"/>
  <c r="M25" i="1"/>
  <c r="M94" i="1"/>
  <c r="M121" i="1"/>
  <c r="F121" i="1"/>
  <c r="G121" i="1" s="1"/>
  <c r="M112" i="1"/>
  <c r="F112" i="1"/>
  <c r="G112" i="1" s="1"/>
  <c r="M106" i="1"/>
  <c r="F106" i="1"/>
  <c r="M32" i="1"/>
  <c r="M35" i="1"/>
  <c r="M77" i="1"/>
  <c r="M57" i="1"/>
</calcChain>
</file>

<file path=xl/sharedStrings.xml><?xml version="1.0" encoding="utf-8"?>
<sst xmlns="http://schemas.openxmlformats.org/spreadsheetml/2006/main" count="326" uniqueCount="169">
  <si>
    <t>кол-во</t>
  </si>
  <si>
    <t>сумма   (тенге)</t>
  </si>
  <si>
    <t>Ценовые по ПП №1729</t>
  </si>
  <si>
    <t>уп.</t>
  </si>
  <si>
    <t>уп</t>
  </si>
  <si>
    <t>75мг.№30</t>
  </si>
  <si>
    <t xml:space="preserve"> 500 мг.№3 таблетки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</si>
  <si>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</si>
  <si>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</si>
  <si>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</si>
  <si>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</si>
  <si>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</si>
  <si>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</si>
  <si>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</si>
  <si>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</si>
  <si>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</si>
  <si>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</si>
  <si>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</si>
  <si>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</si>
  <si>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</si>
  <si>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</si>
  <si>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</si>
  <si>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</si>
  <si>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</si>
  <si>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</si>
  <si>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</si>
  <si>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</si>
  <si>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</si>
  <si>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</si>
  <si>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</si>
  <si>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</si>
  <si>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</si>
  <si>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</si>
  <si>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</si>
  <si>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</si>
  <si>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</si>
  <si>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</si>
  <si>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</si>
  <si>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</si>
  <si>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</si>
  <si>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</si>
  <si>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</si>
  <si>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</si>
  <si>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</si>
  <si>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</si>
  <si>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</si>
  <si>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</si>
  <si>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</si>
  <si>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</si>
  <si>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</si>
  <si>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</si>
  <si>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</si>
  <si>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раствор в амп. 2,0 №5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</si>
  <si>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</si>
  <si>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</si>
  <si>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</si>
  <si>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</si>
  <si>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</si>
  <si>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</si>
  <si>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</si>
  <si>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</si>
  <si>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</si>
  <si>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</si>
  <si>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</si>
  <si>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Мазь</t>
  </si>
  <si>
    <t>пара</t>
  </si>
  <si>
    <t>шт.</t>
  </si>
  <si>
    <t xml:space="preserve">медицинские </t>
  </si>
  <si>
    <t>шт</t>
  </si>
  <si>
    <t>одноразовая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</si>
  <si>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</si>
  <si>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</si>
  <si>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</si>
  <si>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</si>
  <si>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</si>
  <si>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</si>
  <si>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</si>
  <si>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</si>
  <si>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</si>
  <si>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</si>
  <si>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</si>
  <si>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</si>
  <si>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</si>
  <si>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</si>
  <si>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</si>
  <si>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</si>
  <si>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</si>
  <si>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</si>
  <si>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</si>
  <si>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</si>
  <si>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</si>
  <si>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</si>
  <si>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</si>
  <si>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Водяной</t>
  </si>
  <si>
    <t>стеклянный цилиндр с делением 250мл.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</si>
  <si>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</si>
  <si>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</si>
  <si>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</si>
  <si>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</si>
  <si>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</si>
  <si>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>1 мл №5 в ампулах</t>
  </si>
  <si>
    <t xml:space="preserve">Пентоксифиллин </t>
  </si>
  <si>
    <t>Калия и магния аспарагинат</t>
  </si>
  <si>
    <t>Алоэ древовидного листья</t>
  </si>
  <si>
    <t>Алклометазон</t>
  </si>
  <si>
    <t>Кальципотриол + Бетаметазон</t>
  </si>
  <si>
    <t>Кетоконазол</t>
  </si>
  <si>
    <t>Десонид</t>
  </si>
  <si>
    <t>Гиалуронидаза</t>
  </si>
  <si>
    <t>фосфатидилхолина из соевых бобов</t>
  </si>
  <si>
    <t>Мометазон</t>
  </si>
  <si>
    <t>Клемастин* (Clemastine*)</t>
  </si>
  <si>
    <t>Цетиризин</t>
  </si>
  <si>
    <t>Меглюмина акридонацетат (Meglumine acridоnacetate)</t>
  </si>
  <si>
    <t>Дротаверин</t>
  </si>
  <si>
    <t>Витамин Е + Ретинол</t>
  </si>
  <si>
    <t>Клобетазол</t>
  </si>
  <si>
    <t>крем для наружного применения 0,05% - 25 г.</t>
  </si>
  <si>
    <t>мазь для наружного применения, туба 0,05% - 20 гр.</t>
  </si>
  <si>
    <t>мазь для наружного применения, 30 гр</t>
  </si>
  <si>
    <t>0,5 г. №50, таблетки</t>
  </si>
  <si>
    <t>капсулы, №10 шт.</t>
  </si>
  <si>
    <t>1 мл - 1,0 мл №10 раствор в ампулах</t>
  </si>
  <si>
    <t xml:space="preserve">шампунь, 100 мл. </t>
  </si>
  <si>
    <t>10%-10 мл №10 раствор в ампулах</t>
  </si>
  <si>
    <t xml:space="preserve">0,1% крем для наружного применения 30 г. </t>
  </si>
  <si>
    <t xml:space="preserve"> Лиофилизат для приготовления раствора, 64 ед  №10 в упаковке</t>
  </si>
  <si>
    <t>раствор для инъекций, ампулы №5</t>
  </si>
  <si>
    <t>крем для наружного применения 0,1% 15г.</t>
  </si>
  <si>
    <t xml:space="preserve">Меглюмина натрия сукцинат  </t>
  </si>
  <si>
    <t>1,5% - 400мл раствор для инъекций</t>
  </si>
  <si>
    <t>Концентрат для приготовления раствора для инфузий20 мг/мл№5</t>
  </si>
  <si>
    <t>Глюкортикостероиды в комбинации с другими препаратами. Гентамицин + Бетаметазон + Клотримазол</t>
  </si>
  <si>
    <t>5 мг. таблетки в упаковке №30</t>
  </si>
  <si>
    <t>Урсодезоксихолевая кислота</t>
  </si>
  <si>
    <t>300мг. №20 таблетки</t>
  </si>
  <si>
    <t>40 мг в таблетках №20</t>
  </si>
  <si>
    <t>Панкреатин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</si>
  <si>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</si>
  <si>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</si>
  <si>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</si>
  <si>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</si>
  <si>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</si>
  <si>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</si>
  <si>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</si>
  <si>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</si>
  <si>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</si>
  <si>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>Фолиевая кислота</t>
  </si>
  <si>
    <t xml:space="preserve">                         ________________________Куанов Т.О.</t>
  </si>
  <si>
    <t>По заявке заказчика до 31 декабря 2020 года</t>
  </si>
  <si>
    <t>г. Алматы, Манаса, 65</t>
  </si>
  <si>
    <t xml:space="preserve">                                                                               "Утверждаю"</t>
  </si>
  <si>
    <t xml:space="preserve">                                                                                                     Приложение 1</t>
  </si>
  <si>
    <t xml:space="preserve">                                                                                                    к Объявлению</t>
  </si>
  <si>
    <t xml:space="preserve">                                           " Кожно-венерологический диспансер" УЗ г.Алматы</t>
  </si>
  <si>
    <t xml:space="preserve">                                                                                             Главный врач ГКП на ПХВ </t>
  </si>
  <si>
    <t xml:space="preserve">Белогент </t>
  </si>
  <si>
    <t>Гентамицин + Бетаметазон крем для наружного применения 15г №1</t>
  </si>
  <si>
    <t>Лейкопластырь</t>
  </si>
  <si>
    <t>катушка, медицинский на нетканной основе 2,5см х5м</t>
  </si>
  <si>
    <t xml:space="preserve">Протирочный материал </t>
  </si>
  <si>
    <t xml:space="preserve">в рулоне 90 салфеток для обработки и дезинфек поверхности </t>
  </si>
  <si>
    <t>руллон</t>
  </si>
  <si>
    <t xml:space="preserve">Контейнер для сбора анализ </t>
  </si>
  <si>
    <t>одноразовая 60-100 мл универальная стерильная</t>
  </si>
  <si>
    <t xml:space="preserve">Система </t>
  </si>
  <si>
    <t>одноразовая для инфузии</t>
  </si>
  <si>
    <t>Салфетки спиртовые</t>
  </si>
  <si>
    <t>салфетка смоченная спиртом 70% в упак 100 шт. размер 65х60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</si>
</sst>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u/>
      <sz val="10"/>
      <color theme="10"/>
      <name val="Arial Cyr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10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67" fontId="9" fillId="0" borderId="0" applyFont="0" applyFill="0" applyBorder="0" applyAlignment="0" applyProtection="0"/>
    <xf numFmtId="168" fontId="11" fillId="0" borderId="0" applyFill="0" applyBorder="0" applyAlignment="0"/>
    <xf numFmtId="169" fontId="11" fillId="0" borderId="0" applyFill="0" applyBorder="0" applyAlignment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4" fontId="13" fillId="0" borderId="0" applyFill="0" applyBorder="0" applyAlignment="0"/>
    <xf numFmtId="38" fontId="14" fillId="0" borderId="6">
      <alignment vertical="center"/>
    </xf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/>
    <xf numFmtId="0" fontId="15" fillId="0" borderId="7" applyNumberFormat="0" applyAlignment="0" applyProtection="0">
      <alignment horizontal="left" vertical="center"/>
    </xf>
    <xf numFmtId="0" fontId="15" fillId="0" borderId="8">
      <alignment horizontal="left" vertical="center"/>
    </xf>
    <xf numFmtId="0" fontId="16" fillId="0" borderId="0"/>
    <xf numFmtId="0" fontId="3" fillId="0" borderId="0"/>
    <xf numFmtId="0" fontId="17" fillId="0" borderId="0"/>
    <xf numFmtId="0" fontId="2" fillId="0" borderId="0"/>
    <xf numFmtId="0" fontId="18" fillId="0" borderId="0"/>
    <xf numFmtId="0" fontId="19" fillId="0" borderId="0"/>
    <xf numFmtId="0" fontId="9" fillId="0" borderId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>
      <alignment horizontal="center"/>
    </xf>
    <xf numFmtId="0" fontId="9" fillId="0" borderId="0"/>
    <xf numFmtId="0" fontId="9" fillId="0" borderId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9" fillId="0" borderId="0"/>
    <xf numFmtId="0" fontId="21" fillId="0" borderId="0"/>
    <xf numFmtId="172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8" fontId="11" fillId="0" borderId="0" applyFill="0" applyBorder="0" applyAlignment="0"/>
    <xf numFmtId="169" fontId="11" fillId="0" borderId="0" applyFill="0" applyBorder="0" applyAlignment="0"/>
    <xf numFmtId="168" fontId="11" fillId="0" borderId="0" applyFill="0" applyBorder="0" applyAlignment="0"/>
    <xf numFmtId="173" fontId="11" fillId="0" borderId="0" applyFill="0" applyBorder="0" applyAlignment="0"/>
    <xf numFmtId="169" fontId="11" fillId="0" borderId="0" applyFill="0" applyBorder="0" applyAlignment="0"/>
    <xf numFmtId="0" fontId="9" fillId="0" borderId="0"/>
    <xf numFmtId="49" fontId="13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0" fontId="9" fillId="0" borderId="0"/>
    <xf numFmtId="0" fontId="9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>
      <alignment horizontal="center"/>
    </xf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40">
    <xf numFmtId="0" fontId="0" fillId="0" borderId="0" xfId="0"/>
    <xf numFmtId="166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8" fillId="2" borderId="2" xfId="0" applyNumberFormat="1" applyFont="1" applyFill="1" applyBorder="1"/>
    <xf numFmtId="166" fontId="8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left" vertical="top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4" fontId="3" fillId="3" borderId="0" xfId="0" applyNumberFormat="1" applyFont="1" applyFill="1" applyAlignment="1">
      <alignment horizontal="center"/>
    </xf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3" fontId="2" fillId="2" borderId="5" xfId="0" applyNumberFormat="1" applyFont="1" applyFill="1" applyBorder="1"/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/>
    <xf numFmtId="166" fontId="24" fillId="2" borderId="0" xfId="0" applyNumberFormat="1" applyFont="1" applyFill="1"/>
    <xf numFmtId="3" fontId="24" fillId="2" borderId="0" xfId="0" applyNumberFormat="1" applyFont="1" applyFill="1"/>
    <xf numFmtId="166" fontId="24" fillId="0" borderId="0" xfId="0" applyNumberFormat="1" applyFont="1"/>
    <xf numFmtId="166" fontId="25" fillId="0" borderId="0" xfId="0" applyNumberFormat="1" applyFont="1" applyAlignment="1">
      <alignment horizontal="left" vertical="top" wrapText="1"/>
    </xf>
    <xf numFmtId="166" fontId="25" fillId="0" borderId="0" xfId="0" applyNumberFormat="1" applyFont="1" applyAlignment="1">
      <alignment vertical="top" wrapText="1"/>
    </xf>
    <xf numFmtId="166" fontId="25" fillId="0" borderId="0" xfId="0" applyNumberFormat="1" applyFont="1" applyAlignment="1">
      <alignment horizontal="center" wrapText="1"/>
    </xf>
    <xf numFmtId="166" fontId="25" fillId="2" borderId="0" xfId="0" applyNumberFormat="1" applyFont="1" applyFill="1" applyAlignment="1">
      <alignment horizontal="center" wrapText="1"/>
    </xf>
    <xf numFmtId="4" fontId="2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vertical="top" wrapText="1"/>
    </xf>
    <xf numFmtId="3" fontId="29" fillId="0" borderId="0" xfId="0" applyNumberFormat="1" applyFont="1" applyFill="1" applyBorder="1"/>
    <xf numFmtId="166" fontId="29" fillId="0" borderId="0" xfId="0" applyNumberFormat="1" applyFont="1" applyFill="1"/>
    <xf numFmtId="3" fontId="28" fillId="0" borderId="0" xfId="0" applyNumberFormat="1" applyFont="1" applyFill="1" applyBorder="1"/>
    <xf numFmtId="166" fontId="28" fillId="0" borderId="0" xfId="0" applyNumberFormat="1" applyFont="1" applyFill="1"/>
    <xf numFmtId="3" fontId="30" fillId="2" borderId="0" xfId="0" applyNumberFormat="1" applyFont="1" applyFill="1" applyBorder="1" applyAlignment="1">
      <alignment horizontal="center"/>
    </xf>
    <xf numFmtId="166" fontId="30" fillId="2" borderId="0" xfId="0" applyNumberFormat="1" applyFont="1" applyFill="1" applyAlignment="1">
      <alignment horizontal="center"/>
    </xf>
    <xf numFmtId="166" fontId="30" fillId="0" borderId="0" xfId="0" applyNumberFormat="1" applyFont="1" applyAlignment="1">
      <alignment horizontal="center"/>
    </xf>
    <xf numFmtId="166" fontId="7" fillId="2" borderId="0" xfId="0" applyNumberFormat="1" applyFont="1" applyFill="1"/>
    <xf numFmtId="166" fontId="2" fillId="2" borderId="0" xfId="0" applyNumberFormat="1" applyFont="1" applyFill="1"/>
    <xf numFmtId="166" fontId="2" fillId="0" borderId="0" xfId="0" applyNumberFormat="1" applyFont="1"/>
    <xf numFmtId="3" fontId="31" fillId="2" borderId="0" xfId="0" applyNumberFormat="1" applyFont="1" applyFill="1" applyBorder="1"/>
    <xf numFmtId="166" fontId="31" fillId="2" borderId="0" xfId="0" applyNumberFormat="1" applyFont="1" applyFill="1"/>
    <xf numFmtId="3" fontId="7" fillId="2" borderId="0" xfId="0" applyNumberFormat="1" applyFont="1" applyFill="1" applyBorder="1"/>
    <xf numFmtId="166" fontId="7" fillId="0" borderId="0" xfId="0" applyNumberFormat="1" applyFont="1"/>
    <xf numFmtId="0" fontId="6" fillId="0" borderId="0" xfId="0" applyFont="1" applyAlignment="1">
      <alignment horizontal="center"/>
    </xf>
    <xf numFmtId="3" fontId="5" fillId="2" borderId="0" xfId="0" applyNumberFormat="1" applyFont="1" applyFill="1" applyAlignment="1"/>
    <xf numFmtId="0" fontId="5" fillId="2" borderId="0" xfId="0" applyFont="1" applyFill="1" applyAlignment="1"/>
    <xf numFmtId="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 wrapText="1"/>
    </xf>
    <xf numFmtId="166" fontId="34" fillId="0" borderId="2" xfId="0" applyNumberFormat="1" applyFont="1" applyBorder="1" applyAlignment="1">
      <alignment horizontal="center" vertical="center" wrapText="1"/>
    </xf>
    <xf numFmtId="4" fontId="34" fillId="2" borderId="2" xfId="0" applyNumberFormat="1" applyFont="1" applyFill="1" applyBorder="1" applyAlignment="1">
      <alignment horizontal="center" vertical="center" wrapText="1"/>
    </xf>
    <xf numFmtId="3" fontId="34" fillId="2" borderId="2" xfId="0" applyNumberFormat="1" applyFont="1" applyFill="1" applyBorder="1" applyAlignment="1">
      <alignment horizontal="center" vertical="center" wrapText="1"/>
    </xf>
    <xf numFmtId="166" fontId="34" fillId="2" borderId="2" xfId="0" applyNumberFormat="1" applyFont="1" applyFill="1" applyBorder="1" applyAlignment="1">
      <alignment horizontal="center" vertical="center" wrapText="1"/>
    </xf>
    <xf numFmtId="166" fontId="36" fillId="0" borderId="2" xfId="0" applyNumberFormat="1" applyFont="1" applyBorder="1" applyAlignment="1">
      <alignment vertical="top" wrapText="1"/>
    </xf>
    <xf numFmtId="166" fontId="36" fillId="0" borderId="2" xfId="0" applyNumberFormat="1" applyFont="1" applyFill="1" applyBorder="1" applyAlignment="1">
      <alignment horizontal="center" wrapText="1"/>
    </xf>
    <xf numFmtId="4" fontId="36" fillId="2" borderId="2" xfId="0" applyNumberFormat="1" applyFont="1" applyFill="1" applyBorder="1" applyAlignment="1">
      <alignment horizontal="center"/>
    </xf>
    <xf numFmtId="3" fontId="36" fillId="2" borderId="2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5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4" fontId="6" fillId="2" borderId="0" xfId="0" applyNumberFormat="1" applyFont="1" applyFill="1" applyBorder="1" applyAlignment="1">
      <alignment wrapText="1"/>
    </xf>
    <xf numFmtId="3" fontId="37" fillId="2" borderId="2" xfId="0" applyNumberFormat="1" applyFont="1" applyFill="1" applyBorder="1" applyAlignment="1"/>
    <xf numFmtId="3" fontId="2" fillId="2" borderId="0" xfId="0" applyNumberFormat="1" applyFont="1" applyFill="1" applyAlignment="1"/>
    <xf numFmtId="3" fontId="24" fillId="2" borderId="0" xfId="0" applyNumberFormat="1" applyFont="1" applyFill="1" applyAlignment="1"/>
    <xf numFmtId="166" fontId="37" fillId="2" borderId="2" xfId="0" applyNumberFormat="1" applyFont="1" applyFill="1" applyBorder="1" applyAlignment="1"/>
    <xf numFmtId="166" fontId="2" fillId="2" borderId="0" xfId="0" applyNumberFormat="1" applyFont="1" applyFill="1" applyAlignment="1"/>
    <xf numFmtId="166" fontId="24" fillId="2" borderId="0" xfId="0" applyNumberFormat="1" applyFont="1" applyFill="1" applyAlignment="1"/>
    <xf numFmtId="3" fontId="34" fillId="0" borderId="2" xfId="0" applyNumberFormat="1" applyFont="1" applyBorder="1" applyAlignment="1">
      <alignment horizontal="center" vertical="center" wrapText="1"/>
    </xf>
    <xf numFmtId="3" fontId="35" fillId="0" borderId="2" xfId="0" applyNumberFormat="1" applyFont="1" applyFill="1" applyBorder="1" applyAlignment="1">
      <alignment horizontal="center" vertical="center" wrapText="1"/>
    </xf>
    <xf numFmtId="3" fontId="34" fillId="0" borderId="2" xfId="0" applyNumberFormat="1" applyFont="1" applyFill="1" applyBorder="1" applyAlignment="1">
      <alignment horizontal="center" vertical="center" wrapText="1"/>
    </xf>
    <xf numFmtId="166" fontId="34" fillId="0" borderId="2" xfId="0" applyNumberFormat="1" applyFont="1" applyFill="1" applyBorder="1" applyAlignment="1">
      <alignment horizontal="center" vertical="center"/>
    </xf>
    <xf numFmtId="166" fontId="35" fillId="0" borderId="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6" fontId="2" fillId="2" borderId="10" xfId="0" applyNumberFormat="1" applyFont="1" applyFill="1" applyBorder="1"/>
    <xf numFmtId="3" fontId="2" fillId="2" borderId="0" xfId="0" applyNumberFormat="1" applyFont="1" applyFill="1" applyBorder="1"/>
    <xf numFmtId="166" fontId="38" fillId="0" borderId="2" xfId="0" applyNumberFormat="1" applyFont="1" applyBorder="1" applyAlignment="1">
      <alignment vertical="top" wrapText="1"/>
    </xf>
    <xf numFmtId="166" fontId="38" fillId="0" borderId="2" xfId="0" applyNumberFormat="1" applyFont="1" applyFill="1" applyBorder="1" applyAlignment="1">
      <alignment horizontal="center" wrapText="1"/>
    </xf>
    <xf numFmtId="3" fontId="38" fillId="2" borderId="2" xfId="0" applyNumberFormat="1" applyFont="1" applyFill="1" applyBorder="1"/>
    <xf numFmtId="3" fontId="39" fillId="0" borderId="2" xfId="0" applyNumberFormat="1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4" fontId="39" fillId="0" borderId="2" xfId="0" applyNumberFormat="1" applyFont="1" applyFill="1" applyBorder="1" applyAlignment="1">
      <alignment horizontal="center" vertical="center"/>
    </xf>
    <xf numFmtId="3" fontId="39" fillId="0" borderId="2" xfId="0" applyNumberFormat="1" applyFont="1" applyFill="1" applyBorder="1" applyAlignment="1">
      <alignment horizontal="center" vertical="center"/>
    </xf>
    <xf numFmtId="166" fontId="39" fillId="0" borderId="2" xfId="0" applyNumberFormat="1" applyFont="1" applyFill="1" applyBorder="1" applyAlignment="1">
      <alignment horizontal="center" vertical="center"/>
    </xf>
    <xf numFmtId="0" fontId="39" fillId="0" borderId="2" xfId="95" applyFont="1" applyFill="1" applyBorder="1" applyAlignment="1">
      <alignment horizontal="center" vertical="center" wrapText="1"/>
    </xf>
    <xf numFmtId="166" fontId="39" fillId="0" borderId="2" xfId="0" applyNumberFormat="1" applyFont="1" applyFill="1" applyBorder="1" applyAlignment="1">
      <alignment horizontal="center" vertical="center" wrapText="1"/>
    </xf>
    <xf numFmtId="0" fontId="39" fillId="0" borderId="2" xfId="0" applyNumberFormat="1" applyFont="1" applyFill="1" applyBorder="1" applyAlignment="1">
      <alignment horizontal="center" vertical="center" wrapText="1"/>
    </xf>
    <xf numFmtId="3" fontId="39" fillId="2" borderId="2" xfId="0" applyNumberFormat="1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4" fontId="39" fillId="2" borderId="2" xfId="0" applyNumberFormat="1" applyFont="1" applyFill="1" applyBorder="1" applyAlignment="1">
      <alignment horizontal="center" vertical="center"/>
    </xf>
    <xf numFmtId="3" fontId="39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 wrapText="1"/>
    </xf>
    <xf numFmtId="3" fontId="38" fillId="2" borderId="2" xfId="0" applyNumberFormat="1" applyFont="1" applyFill="1" applyBorder="1" applyAlignment="1">
      <alignment horizontal="center" vertical="center"/>
    </xf>
    <xf numFmtId="4" fontId="32" fillId="2" borderId="9" xfId="0" applyNumberFormat="1" applyFont="1" applyFill="1" applyBorder="1" applyAlignment="1">
      <alignment horizontal="right" wrapText="1"/>
    </xf>
    <xf numFmtId="4" fontId="6" fillId="2" borderId="9" xfId="0" applyNumberFormat="1" applyFont="1" applyFill="1" applyBorder="1" applyAlignment="1">
      <alignment horizontal="center" wrapText="1"/>
    </xf>
    <xf numFmtId="4" fontId="23" fillId="2" borderId="0" xfId="0" applyNumberFormat="1" applyFont="1" applyFill="1" applyBorder="1" applyAlignment="1">
      <alignment horizontal="center"/>
    </xf>
    <xf numFmtId="4" fontId="32" fillId="2" borderId="0" xfId="0" applyNumberFormat="1" applyFont="1" applyFill="1" applyBorder="1" applyAlignment="1">
      <alignment horizontal="center"/>
    </xf>
    <xf numFmtId="4" fontId="33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33" fillId="2" borderId="0" xfId="0" applyNumberFormat="1" applyFont="1" applyFill="1" applyBorder="1" applyAlignment="1"/>
    <xf numFmtId="4" fontId="38" fillId="2" borderId="2" xfId="0" applyNumberFormat="1" applyFont="1" applyFill="1" applyBorder="1" applyAlignment="1">
      <alignment horizontal="center"/>
    </xf>
  </cellXfs>
  <cellStyles count="96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Гиперссылка" xfId="95" builtinId="8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lsnet.ru/mnn_index_id_2434.htm" TargetMode="External"/><Relationship Id="rId3" Type="http://schemas.openxmlformats.org/officeDocument/2006/relationships/hyperlink" Target="https://www.rlsnet.ru/mnn_index_id_2808.htm" TargetMode="External"/><Relationship Id="rId7" Type="http://schemas.openxmlformats.org/officeDocument/2006/relationships/hyperlink" Target="https://www.rlsnet.ru/mnn_index_id_619.htm" TargetMode="External"/><Relationship Id="rId2" Type="http://schemas.openxmlformats.org/officeDocument/2006/relationships/hyperlink" Target="https://www.rlsnet.ru/mnn_index_id_4593.htm" TargetMode="External"/><Relationship Id="rId1" Type="http://schemas.openxmlformats.org/officeDocument/2006/relationships/hyperlink" Target="https://www.rlsnet.ru/mnn_index_id_4577.htm" TargetMode="External"/><Relationship Id="rId6" Type="http://schemas.openxmlformats.org/officeDocument/2006/relationships/hyperlink" Target="https://www.rlsnet.ru/mnn_index_id_471.htm" TargetMode="External"/><Relationship Id="rId5" Type="http://schemas.openxmlformats.org/officeDocument/2006/relationships/hyperlink" Target="https://www.rlsnet.ru/mnn_index_id_3758.ht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rlsnet.ru/mnn_index_id_2138.htm" TargetMode="External"/><Relationship Id="rId9" Type="http://schemas.openxmlformats.org/officeDocument/2006/relationships/hyperlink" Target="https://www.rlsnet.ru/mnn_index_id_103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T308"/>
  <sheetViews>
    <sheetView tabSelected="1" view="pageBreakPreview" topLeftCell="A69" zoomScale="63" zoomScaleNormal="63" zoomScaleSheetLayoutView="63" workbookViewId="0">
      <selection activeCell="E98" sqref="D98:E102"/>
    </sheetView>
  </sheetViews>
  <sheetFormatPr defaultColWidth="9.140625" defaultRowHeight="15.75" x14ac:dyDescent="0.25"/>
  <cols>
    <col min="1" max="1" width="10.5703125" style="128" customWidth="1"/>
    <col min="2" max="2" width="28.140625" style="1" customWidth="1"/>
    <col min="3" max="3" width="36.42578125" style="2" customWidth="1"/>
    <col min="4" max="4" width="11.28515625" style="3" customWidth="1"/>
    <col min="5" max="5" width="14.5703125" style="43" customWidth="1"/>
    <col min="6" max="6" width="11.7109375" style="89" customWidth="1"/>
    <col min="7" max="7" width="19.42578125" style="92" customWidth="1"/>
    <col min="8" max="8" width="9.140625" style="5" hidden="1" customWidth="1"/>
    <col min="9" max="9" width="14.7109375" style="6" hidden="1" customWidth="1"/>
    <col min="10" max="10" width="9.140625" style="5" hidden="1" customWidth="1"/>
    <col min="11" max="11" width="14.28515625" style="6" hidden="1" customWidth="1"/>
    <col min="12" max="12" width="9.140625" style="5" hidden="1" customWidth="1"/>
    <col min="13" max="13" width="15.140625" style="6" hidden="1" customWidth="1"/>
    <col min="14" max="14" width="18.85546875" style="96" customWidth="1"/>
    <col min="15" max="15" width="21.42578125" style="99" customWidth="1"/>
    <col min="16" max="16" width="9.140625" style="5" customWidth="1"/>
    <col min="17" max="20" width="9.140625" style="6" customWidth="1"/>
    <col min="21" max="22" width="9.140625" style="24" customWidth="1"/>
    <col min="23" max="16384" width="9.140625" style="24"/>
  </cols>
  <sheetData>
    <row r="1" spans="1:16" hidden="1" x14ac:dyDescent="0.25">
      <c r="A1" s="13"/>
      <c r="B1" s="2"/>
      <c r="E1" s="4"/>
      <c r="F1" s="5"/>
      <c r="G1" s="6"/>
      <c r="N1" s="5"/>
      <c r="O1" s="6"/>
    </row>
    <row r="2" spans="1:16" hidden="1" x14ac:dyDescent="0.25">
      <c r="A2" s="13"/>
      <c r="B2" s="2"/>
      <c r="E2" s="4"/>
      <c r="F2" s="5"/>
      <c r="G2" s="6"/>
      <c r="N2" s="5"/>
      <c r="O2" s="6"/>
    </row>
    <row r="3" spans="1:16" ht="28.5" hidden="1" customHeight="1" x14ac:dyDescent="0.2">
      <c r="A3" s="13"/>
      <c r="B3" s="2"/>
      <c r="D3" s="7"/>
      <c r="E3" s="8"/>
      <c r="F3" s="9"/>
      <c r="G3" s="9"/>
      <c r="H3" s="10"/>
      <c r="I3" s="11"/>
      <c r="J3" s="12"/>
      <c r="K3" s="11"/>
      <c r="L3" s="12"/>
      <c r="M3" s="11"/>
      <c r="N3" s="12"/>
      <c r="O3" s="11"/>
      <c r="P3" s="11"/>
    </row>
    <row r="4" spans="1:16" ht="15" hidden="1" x14ac:dyDescent="0.2">
      <c r="A4" s="13"/>
      <c r="B4" s="2"/>
      <c r="D4" s="7"/>
      <c r="E4" s="8"/>
      <c r="F4" s="9"/>
      <c r="G4" s="9"/>
      <c r="H4" s="10"/>
      <c r="I4" s="11"/>
      <c r="J4" s="12"/>
      <c r="K4" s="11"/>
      <c r="L4" s="12"/>
      <c r="M4" s="11"/>
      <c r="N4" s="12"/>
      <c r="O4" s="11"/>
      <c r="P4" s="11"/>
    </row>
    <row r="5" spans="1:16" ht="20.25" hidden="1" customHeight="1" x14ac:dyDescent="0.2">
      <c r="A5" s="13"/>
      <c r="B5" s="2"/>
      <c r="D5" s="7"/>
      <c r="E5" s="8"/>
      <c r="F5" s="9"/>
      <c r="G5" s="9"/>
      <c r="H5" s="10"/>
      <c r="I5" s="11"/>
      <c r="J5" s="12"/>
      <c r="K5" s="11"/>
      <c r="L5" s="12"/>
      <c r="M5" s="11"/>
      <c r="N5" s="12"/>
      <c r="O5" s="11"/>
      <c r="P5" s="11"/>
    </row>
    <row r="6" spans="1:16" ht="67.5" hidden="1" customHeight="1" x14ac:dyDescent="0.2">
      <c r="A6" s="13"/>
      <c r="B6" s="2"/>
      <c r="D6" s="7"/>
      <c r="E6" s="8"/>
      <c r="F6" s="9"/>
      <c r="G6" s="9"/>
      <c r="H6" s="10"/>
      <c r="I6" s="11"/>
      <c r="J6" s="12"/>
      <c r="K6" s="11"/>
      <c r="L6" s="12"/>
      <c r="M6" s="11"/>
      <c r="N6" s="12"/>
      <c r="O6" s="11"/>
      <c r="P6" s="11"/>
    </row>
    <row r="7" spans="1:16" ht="15" hidden="1" x14ac:dyDescent="0.2">
      <c r="A7" s="13"/>
      <c r="B7" s="2"/>
      <c r="D7" s="7"/>
      <c r="E7" s="8"/>
      <c r="F7" s="9"/>
      <c r="G7" s="9"/>
      <c r="H7" s="10"/>
      <c r="I7" s="11"/>
      <c r="J7" s="12"/>
      <c r="K7" s="11"/>
      <c r="L7" s="12"/>
      <c r="M7" s="11"/>
      <c r="N7" s="12"/>
      <c r="O7" s="11"/>
      <c r="P7" s="11"/>
    </row>
    <row r="8" spans="1:16" ht="15" hidden="1" x14ac:dyDescent="0.2">
      <c r="A8" s="13"/>
      <c r="B8" s="2"/>
      <c r="D8" s="7"/>
      <c r="E8" s="8"/>
      <c r="F8" s="9"/>
      <c r="G8" s="9"/>
      <c r="H8" s="10"/>
      <c r="I8" s="11"/>
      <c r="J8" s="12"/>
      <c r="K8" s="11"/>
      <c r="L8" s="12"/>
      <c r="M8" s="11"/>
      <c r="N8" s="12"/>
      <c r="O8" s="11"/>
      <c r="P8" s="11"/>
    </row>
    <row r="9" spans="1:16" ht="15" hidden="1" x14ac:dyDescent="0.2">
      <c r="A9" s="13"/>
      <c r="B9" s="2"/>
      <c r="D9" s="7"/>
      <c r="E9" s="8"/>
      <c r="F9" s="9"/>
      <c r="G9" s="9"/>
      <c r="H9" s="10"/>
      <c r="I9" s="11"/>
      <c r="J9" s="12"/>
      <c r="K9" s="11"/>
      <c r="L9" s="12"/>
      <c r="M9" s="11"/>
      <c r="N9" s="12"/>
      <c r="O9" s="11"/>
      <c r="P9" s="11"/>
    </row>
    <row r="10" spans="1:16" ht="15" hidden="1" x14ac:dyDescent="0.2">
      <c r="A10" s="13"/>
      <c r="B10" s="2"/>
      <c r="D10" s="7"/>
      <c r="E10" s="8"/>
      <c r="F10" s="9"/>
      <c r="G10" s="9"/>
      <c r="H10" s="10"/>
      <c r="I10" s="11"/>
      <c r="J10" s="12"/>
      <c r="K10" s="11"/>
      <c r="L10" s="12"/>
      <c r="M10" s="11"/>
      <c r="N10" s="12"/>
      <c r="O10" s="11"/>
      <c r="P10" s="11"/>
    </row>
    <row r="11" spans="1:16" ht="15" hidden="1" x14ac:dyDescent="0.2">
      <c r="A11" s="13"/>
      <c r="B11" s="2"/>
      <c r="D11" s="7"/>
      <c r="E11" s="8"/>
      <c r="F11" s="9"/>
      <c r="G11" s="9"/>
      <c r="H11" s="10"/>
      <c r="I11" s="11"/>
      <c r="J11" s="12"/>
      <c r="K11" s="11"/>
      <c r="L11" s="12"/>
      <c r="M11" s="11"/>
      <c r="N11" s="12"/>
      <c r="O11" s="11"/>
      <c r="P11" s="11"/>
    </row>
    <row r="12" spans="1:16" ht="15" hidden="1" x14ac:dyDescent="0.2">
      <c r="A12" s="13"/>
      <c r="B12" s="2"/>
      <c r="D12" s="7"/>
      <c r="E12" s="8"/>
      <c r="F12" s="9"/>
      <c r="G12" s="9"/>
      <c r="H12" s="10"/>
      <c r="I12" s="11"/>
      <c r="J12" s="12"/>
      <c r="K12" s="11"/>
      <c r="L12" s="12"/>
      <c r="M12" s="11"/>
      <c r="N12" s="12"/>
      <c r="O12" s="11"/>
      <c r="P12" s="11"/>
    </row>
    <row r="13" spans="1:16" ht="15" x14ac:dyDescent="0.2">
      <c r="D13" s="88"/>
      <c r="E13" s="76"/>
      <c r="F13" s="77"/>
      <c r="G13" s="77"/>
      <c r="H13" s="10"/>
      <c r="I13" s="11"/>
      <c r="J13" s="12"/>
      <c r="K13" s="11"/>
      <c r="L13" s="12"/>
      <c r="M13" s="11"/>
      <c r="N13" s="74"/>
      <c r="O13" s="75"/>
      <c r="P13" s="11"/>
    </row>
    <row r="14" spans="1:16" ht="15" x14ac:dyDescent="0.2">
      <c r="D14" s="88"/>
      <c r="E14" s="76"/>
      <c r="F14" s="77"/>
      <c r="G14" s="77"/>
      <c r="H14" s="10"/>
      <c r="I14" s="11"/>
      <c r="J14" s="12"/>
      <c r="K14" s="11"/>
      <c r="L14" s="12"/>
      <c r="M14" s="11"/>
      <c r="N14" s="74"/>
      <c r="O14" s="75"/>
      <c r="P14" s="11"/>
    </row>
    <row r="15" spans="1:16" ht="25.5" x14ac:dyDescent="0.35">
      <c r="D15" s="134" t="s">
        <v>151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1"/>
    </row>
    <row r="16" spans="1:16" ht="25.5" x14ac:dyDescent="0.35">
      <c r="C16" s="134" t="s">
        <v>155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1"/>
    </row>
    <row r="17" spans="1:20" ht="25.5" x14ac:dyDescent="0.35">
      <c r="C17" s="134" t="s">
        <v>154</v>
      </c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1"/>
    </row>
    <row r="18" spans="1:20" ht="25.5" x14ac:dyDescent="0.35">
      <c r="D18" s="134" t="s">
        <v>148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1"/>
    </row>
    <row r="19" spans="1:20" ht="26.25" customHeight="1" x14ac:dyDescent="0.35">
      <c r="D19" s="88"/>
      <c r="E19" s="135" t="s">
        <v>152</v>
      </c>
      <c r="F19" s="136"/>
      <c r="G19" s="136"/>
      <c r="H19" s="137"/>
      <c r="I19" s="137"/>
      <c r="J19" s="137"/>
      <c r="K19" s="137"/>
      <c r="L19" s="137"/>
      <c r="M19" s="137"/>
      <c r="N19" s="138"/>
      <c r="O19" s="138"/>
      <c r="P19" s="11"/>
    </row>
    <row r="20" spans="1:20" ht="23.25" customHeight="1" x14ac:dyDescent="0.3">
      <c r="D20" s="73"/>
      <c r="E20" s="132" t="s">
        <v>153</v>
      </c>
      <c r="F20" s="132"/>
      <c r="G20" s="132"/>
      <c r="H20" s="133"/>
      <c r="I20" s="133"/>
      <c r="J20" s="133"/>
      <c r="K20" s="133"/>
      <c r="L20" s="133"/>
      <c r="M20" s="133"/>
      <c r="N20" s="132"/>
      <c r="O20" s="132"/>
      <c r="P20" s="11"/>
    </row>
    <row r="21" spans="1:20" s="68" customFormat="1" ht="23.25" customHeight="1" x14ac:dyDescent="0.25">
      <c r="A21" s="128"/>
      <c r="B21" s="1"/>
      <c r="C21" s="2"/>
      <c r="D21" s="73"/>
      <c r="E21" s="78"/>
      <c r="F21" s="78"/>
      <c r="G21" s="78"/>
      <c r="H21" s="78"/>
      <c r="I21" s="78"/>
      <c r="J21" s="78"/>
      <c r="K21" s="78"/>
      <c r="L21" s="78"/>
      <c r="M21" s="78"/>
      <c r="N21" s="94"/>
      <c r="O21" s="94"/>
      <c r="P21" s="11"/>
      <c r="Q21" s="67"/>
      <c r="R21" s="67"/>
      <c r="S21" s="67"/>
      <c r="T21" s="67"/>
    </row>
    <row r="22" spans="1:20" ht="57" customHeight="1" x14ac:dyDescent="0.2">
      <c r="A22" s="101" t="s">
        <v>139</v>
      </c>
      <c r="B22" s="79" t="s">
        <v>141</v>
      </c>
      <c r="C22" s="79" t="s">
        <v>140</v>
      </c>
      <c r="D22" s="79" t="s">
        <v>142</v>
      </c>
      <c r="E22" s="80" t="s">
        <v>143</v>
      </c>
      <c r="F22" s="81" t="s">
        <v>0</v>
      </c>
      <c r="G22" s="82" t="s">
        <v>144</v>
      </c>
      <c r="H22" s="48" t="s">
        <v>0</v>
      </c>
      <c r="I22" s="15" t="s">
        <v>1</v>
      </c>
      <c r="J22" s="14" t="s">
        <v>0</v>
      </c>
      <c r="K22" s="15" t="s">
        <v>1</v>
      </c>
      <c r="L22" s="14" t="s">
        <v>0</v>
      </c>
      <c r="M22" s="106" t="s">
        <v>2</v>
      </c>
      <c r="N22" s="103" t="s">
        <v>145</v>
      </c>
      <c r="O22" s="104" t="s">
        <v>146</v>
      </c>
      <c r="P22" s="47"/>
    </row>
    <row r="23" spans="1:20" s="60" customFormat="1" ht="63" x14ac:dyDescent="0.25">
      <c r="A23" s="112">
        <v>1</v>
      </c>
      <c r="B23" s="113" t="s">
        <v>102</v>
      </c>
      <c r="C23" s="113" t="s">
        <v>120</v>
      </c>
      <c r="D23" s="114" t="s">
        <v>4</v>
      </c>
      <c r="E23" s="115">
        <v>237.61</v>
      </c>
      <c r="F23" s="116">
        <v>50</v>
      </c>
      <c r="G23" s="117">
        <f>E23*F23</f>
        <v>11880.5</v>
      </c>
      <c r="H23" s="49" t="e">
        <f>#REF!</f>
        <v>#REF!</v>
      </c>
      <c r="I23" s="22" t="e">
        <f t="shared" ref="I23:I55" si="0">H23*E23</f>
        <v>#REF!</v>
      </c>
      <c r="J23" s="21" t="e">
        <f>P23+#REF!</f>
        <v>#REF!</v>
      </c>
      <c r="K23" s="22" t="e">
        <f t="shared" ref="K23:K55" si="1">J23*E23</f>
        <v>#REF!</v>
      </c>
      <c r="L23" s="21" t="e">
        <f t="shared" ref="L23:L55" si="2">H23+J23</f>
        <v>#REF!</v>
      </c>
      <c r="M23" s="107" t="e">
        <f t="shared" ref="M23:M55" si="3">L23*E23</f>
        <v>#REF!</v>
      </c>
      <c r="N23" s="112" t="s">
        <v>149</v>
      </c>
      <c r="O23" s="119" t="s">
        <v>150</v>
      </c>
      <c r="P23" s="59"/>
    </row>
    <row r="24" spans="1:20" s="62" customFormat="1" ht="63" x14ac:dyDescent="0.2">
      <c r="A24" s="112">
        <v>2</v>
      </c>
      <c r="B24" s="118" t="s">
        <v>115</v>
      </c>
      <c r="C24" s="113" t="s">
        <v>121</v>
      </c>
      <c r="D24" s="114" t="s">
        <v>3</v>
      </c>
      <c r="E24" s="115">
        <v>98.9</v>
      </c>
      <c r="F24" s="116">
        <v>500</v>
      </c>
      <c r="G24" s="117">
        <f>E24*F24</f>
        <v>49450</v>
      </c>
      <c r="H24" s="49" t="e">
        <f>#REF!</f>
        <v>#REF!</v>
      </c>
      <c r="I24" s="22" t="e">
        <f t="shared" si="0"/>
        <v>#REF!</v>
      </c>
      <c r="J24" s="21" t="e">
        <f>P24+#REF!</f>
        <v>#REF!</v>
      </c>
      <c r="K24" s="22" t="e">
        <f t="shared" si="1"/>
        <v>#REF!</v>
      </c>
      <c r="L24" s="21" t="e">
        <f t="shared" si="2"/>
        <v>#REF!</v>
      </c>
      <c r="M24" s="107" t="e">
        <f t="shared" si="3"/>
        <v>#REF!</v>
      </c>
      <c r="N24" s="112" t="s">
        <v>149</v>
      </c>
      <c r="O24" s="119" t="s">
        <v>150</v>
      </c>
      <c r="P24" s="61"/>
    </row>
    <row r="25" spans="1:20" hidden="1" x14ac:dyDescent="0.25">
      <c r="A25" s="16">
        <f>A24+1</f>
        <v>3</v>
      </c>
      <c r="B25" s="58" t="s">
        <v>5</v>
      </c>
      <c r="C25" s="18"/>
      <c r="D25" s="19" t="s">
        <v>3</v>
      </c>
      <c r="E25" s="20">
        <v>222</v>
      </c>
      <c r="F25" s="21">
        <v>1000</v>
      </c>
      <c r="G25" s="22">
        <v>98900</v>
      </c>
      <c r="H25" s="21" t="e">
        <f>#REF!</f>
        <v>#REF!</v>
      </c>
      <c r="I25" s="22" t="e">
        <f t="shared" si="0"/>
        <v>#REF!</v>
      </c>
      <c r="J25" s="21" t="e">
        <f>P25+#REF!</f>
        <v>#REF!</v>
      </c>
      <c r="K25" s="22" t="e">
        <f t="shared" si="1"/>
        <v>#REF!</v>
      </c>
      <c r="L25" s="21" t="e">
        <f t="shared" si="2"/>
        <v>#REF!</v>
      </c>
      <c r="M25" s="22" t="e">
        <f t="shared" si="3"/>
        <v>#REF!</v>
      </c>
      <c r="N25" s="21">
        <v>100</v>
      </c>
      <c r="O25" s="22">
        <v>9890</v>
      </c>
      <c r="P25" s="45"/>
    </row>
    <row r="26" spans="1:20" s="62" customFormat="1" ht="63" x14ac:dyDescent="0.2">
      <c r="A26" s="112">
        <v>3</v>
      </c>
      <c r="B26" s="118" t="s">
        <v>103</v>
      </c>
      <c r="C26" s="113" t="s">
        <v>122</v>
      </c>
      <c r="D26" s="114" t="s">
        <v>3</v>
      </c>
      <c r="E26" s="115">
        <v>147.1</v>
      </c>
      <c r="F26" s="116">
        <v>255</v>
      </c>
      <c r="G26" s="117">
        <f>E26*F26</f>
        <v>37510.5</v>
      </c>
      <c r="H26" s="49" t="e">
        <f>#REF!</f>
        <v>#REF!</v>
      </c>
      <c r="I26" s="22" t="e">
        <f t="shared" si="0"/>
        <v>#REF!</v>
      </c>
      <c r="J26" s="21" t="e">
        <f>P26+#REF!</f>
        <v>#REF!</v>
      </c>
      <c r="K26" s="22" t="e">
        <f t="shared" si="1"/>
        <v>#REF!</v>
      </c>
      <c r="L26" s="21" t="e">
        <f t="shared" si="2"/>
        <v>#REF!</v>
      </c>
      <c r="M26" s="107" t="e">
        <f t="shared" si="3"/>
        <v>#REF!</v>
      </c>
      <c r="N26" s="112" t="s">
        <v>149</v>
      </c>
      <c r="O26" s="119" t="s">
        <v>150</v>
      </c>
      <c r="P26" s="61"/>
    </row>
    <row r="27" spans="1:20" hidden="1" x14ac:dyDescent="0.25">
      <c r="A27" s="16">
        <f>A26+1</f>
        <v>4</v>
      </c>
      <c r="B27" s="58" t="s">
        <v>6</v>
      </c>
      <c r="C27" s="18"/>
      <c r="D27" s="19" t="s">
        <v>3</v>
      </c>
      <c r="E27" s="20">
        <v>1050</v>
      </c>
      <c r="F27" s="21"/>
      <c r="G27" s="22"/>
      <c r="H27" s="21" t="e">
        <f>#REF!</f>
        <v>#REF!</v>
      </c>
      <c r="I27" s="22" t="e">
        <f t="shared" si="0"/>
        <v>#REF!</v>
      </c>
      <c r="J27" s="21" t="e">
        <f>P27+#REF!</f>
        <v>#REF!</v>
      </c>
      <c r="K27" s="22" t="e">
        <f t="shared" si="1"/>
        <v>#REF!</v>
      </c>
      <c r="L27" s="21" t="e">
        <f t="shared" si="2"/>
        <v>#REF!</v>
      </c>
      <c r="M27" s="22" t="e">
        <f t="shared" si="3"/>
        <v>#REF!</v>
      </c>
      <c r="N27" s="21"/>
      <c r="O27" s="22">
        <v>0</v>
      </c>
      <c r="P27" s="45"/>
    </row>
    <row r="28" spans="1:20" s="62" customFormat="1" ht="63" x14ac:dyDescent="0.2">
      <c r="A28" s="112">
        <v>4</v>
      </c>
      <c r="B28" s="118" t="s">
        <v>104</v>
      </c>
      <c r="C28" s="113" t="s">
        <v>118</v>
      </c>
      <c r="D28" s="114" t="s">
        <v>11</v>
      </c>
      <c r="E28" s="115">
        <v>1528.82</v>
      </c>
      <c r="F28" s="116">
        <v>800</v>
      </c>
      <c r="G28" s="117">
        <f>E28*F28</f>
        <v>1223056</v>
      </c>
      <c r="H28" s="49"/>
      <c r="I28" s="22"/>
      <c r="J28" s="21"/>
      <c r="K28" s="22"/>
      <c r="L28" s="21"/>
      <c r="M28" s="107"/>
      <c r="N28" s="112" t="s">
        <v>149</v>
      </c>
      <c r="O28" s="119" t="s">
        <v>150</v>
      </c>
      <c r="P28" s="61"/>
    </row>
    <row r="29" spans="1:20" ht="30" hidden="1" x14ac:dyDescent="0.25">
      <c r="A29" s="16" t="e">
        <f>#REF!+1</f>
        <v>#REF!</v>
      </c>
      <c r="B29" s="17" t="s">
        <v>8</v>
      </c>
      <c r="C29" s="18"/>
      <c r="D29" s="19" t="s">
        <v>3</v>
      </c>
      <c r="E29" s="20">
        <v>159.5</v>
      </c>
      <c r="F29" s="21"/>
      <c r="G29" s="22">
        <v>0</v>
      </c>
      <c r="H29" s="21" t="e">
        <f>#REF!</f>
        <v>#REF!</v>
      </c>
      <c r="I29" s="22" t="e">
        <f t="shared" si="0"/>
        <v>#REF!</v>
      </c>
      <c r="J29" s="21" t="e">
        <f>P29+#REF!</f>
        <v>#REF!</v>
      </c>
      <c r="K29" s="22" t="e">
        <f t="shared" si="1"/>
        <v>#REF!</v>
      </c>
      <c r="L29" s="21" t="e">
        <f t="shared" si="2"/>
        <v>#REF!</v>
      </c>
      <c r="M29" s="22" t="e">
        <f t="shared" si="3"/>
        <v>#REF!</v>
      </c>
      <c r="N29" s="21"/>
      <c r="O29" s="22">
        <v>0</v>
      </c>
      <c r="P29" s="46"/>
      <c r="R29" s="24"/>
      <c r="S29" s="24"/>
      <c r="T29" s="24"/>
    </row>
    <row r="30" spans="1:20" hidden="1" x14ac:dyDescent="0.25">
      <c r="A30" s="16" t="e">
        <f>A29+1</f>
        <v>#REF!</v>
      </c>
      <c r="B30" s="17" t="s">
        <v>9</v>
      </c>
      <c r="C30" s="18"/>
      <c r="D30" s="19" t="s">
        <v>3</v>
      </c>
      <c r="E30" s="23">
        <v>540</v>
      </c>
      <c r="F30" s="21">
        <v>100</v>
      </c>
      <c r="G30" s="22">
        <v>54000</v>
      </c>
      <c r="H30" s="21" t="e">
        <f>#REF!</f>
        <v>#REF!</v>
      </c>
      <c r="I30" s="22" t="e">
        <f t="shared" si="0"/>
        <v>#REF!</v>
      </c>
      <c r="J30" s="21" t="e">
        <f>P30+#REF!</f>
        <v>#REF!</v>
      </c>
      <c r="K30" s="22" t="e">
        <f t="shared" si="1"/>
        <v>#REF!</v>
      </c>
      <c r="L30" s="21" t="e">
        <f t="shared" si="2"/>
        <v>#REF!</v>
      </c>
      <c r="M30" s="22" t="e">
        <f t="shared" si="3"/>
        <v>#REF!</v>
      </c>
      <c r="N30" s="21">
        <v>50</v>
      </c>
      <c r="O30" s="22">
        <v>27000</v>
      </c>
      <c r="P30" s="21"/>
      <c r="R30" s="24"/>
      <c r="S30" s="24"/>
      <c r="T30" s="24"/>
    </row>
    <row r="31" spans="1:20" ht="30" hidden="1" x14ac:dyDescent="0.25">
      <c r="A31" s="16" t="e">
        <f>A30+1</f>
        <v>#REF!</v>
      </c>
      <c r="B31" s="58" t="s">
        <v>10</v>
      </c>
      <c r="C31" s="18"/>
      <c r="D31" s="19" t="s">
        <v>4</v>
      </c>
      <c r="E31" s="20">
        <v>118.5</v>
      </c>
      <c r="F31" s="21"/>
      <c r="G31" s="22"/>
      <c r="H31" s="21" t="e">
        <f>#REF!</f>
        <v>#REF!</v>
      </c>
      <c r="I31" s="22" t="e">
        <f t="shared" si="0"/>
        <v>#REF!</v>
      </c>
      <c r="J31" s="21" t="e">
        <f>P31+#REF!</f>
        <v>#REF!</v>
      </c>
      <c r="K31" s="22" t="e">
        <f t="shared" si="1"/>
        <v>#REF!</v>
      </c>
      <c r="L31" s="21" t="e">
        <f t="shared" si="2"/>
        <v>#REF!</v>
      </c>
      <c r="M31" s="22" t="e">
        <f t="shared" si="3"/>
        <v>#REF!</v>
      </c>
      <c r="N31" s="21"/>
      <c r="O31" s="22">
        <v>0</v>
      </c>
      <c r="P31" s="44"/>
      <c r="R31" s="24"/>
      <c r="S31" s="24"/>
      <c r="T31" s="24"/>
    </row>
    <row r="32" spans="1:20" ht="30" hidden="1" x14ac:dyDescent="0.25">
      <c r="A32" s="16" t="e">
        <f>#REF!+1</f>
        <v>#REF!</v>
      </c>
      <c r="B32" s="58" t="s">
        <v>12</v>
      </c>
      <c r="C32" s="18"/>
      <c r="D32" s="19" t="s">
        <v>3</v>
      </c>
      <c r="E32" s="20">
        <v>38.200000000000003</v>
      </c>
      <c r="F32" s="21"/>
      <c r="G32" s="22">
        <v>0</v>
      </c>
      <c r="H32" s="21" t="e">
        <f>#REF!</f>
        <v>#REF!</v>
      </c>
      <c r="I32" s="22" t="e">
        <f t="shared" si="0"/>
        <v>#REF!</v>
      </c>
      <c r="J32" s="21" t="e">
        <f>P32+#REF!</f>
        <v>#REF!</v>
      </c>
      <c r="K32" s="22" t="e">
        <f t="shared" si="1"/>
        <v>#REF!</v>
      </c>
      <c r="L32" s="21" t="e">
        <f t="shared" si="2"/>
        <v>#REF!</v>
      </c>
      <c r="M32" s="22" t="e">
        <f t="shared" si="3"/>
        <v>#REF!</v>
      </c>
      <c r="N32" s="21"/>
      <c r="O32" s="22">
        <v>0</v>
      </c>
      <c r="P32" s="45">
        <v>1</v>
      </c>
    </row>
    <row r="33" spans="1:20" s="62" customFormat="1" ht="63" x14ac:dyDescent="0.2">
      <c r="A33" s="112">
        <v>6</v>
      </c>
      <c r="B33" s="113" t="s">
        <v>105</v>
      </c>
      <c r="C33" s="113" t="s">
        <v>119</v>
      </c>
      <c r="D33" s="114" t="s">
        <v>11</v>
      </c>
      <c r="E33" s="115">
        <v>9435.2900000000009</v>
      </c>
      <c r="F33" s="116">
        <v>150</v>
      </c>
      <c r="G33" s="117">
        <f>E33*F33</f>
        <v>1415293.5000000002</v>
      </c>
      <c r="H33" s="49"/>
      <c r="I33" s="22"/>
      <c r="J33" s="21"/>
      <c r="K33" s="22"/>
      <c r="L33" s="21"/>
      <c r="M33" s="107"/>
      <c r="N33" s="112" t="s">
        <v>149</v>
      </c>
      <c r="O33" s="119" t="s">
        <v>150</v>
      </c>
      <c r="P33" s="61"/>
    </row>
    <row r="34" spans="1:20" hidden="1" x14ac:dyDescent="0.25">
      <c r="A34" s="16" t="e">
        <f>#REF!+1</f>
        <v>#REF!</v>
      </c>
      <c r="B34" s="58" t="s">
        <v>13</v>
      </c>
      <c r="C34" s="18"/>
      <c r="D34" s="19" t="s">
        <v>11</v>
      </c>
      <c r="E34" s="20">
        <v>760.75</v>
      </c>
      <c r="F34" s="21"/>
      <c r="G34" s="22">
        <v>0</v>
      </c>
      <c r="H34" s="21" t="e">
        <f>#REF!</f>
        <v>#REF!</v>
      </c>
      <c r="I34" s="22" t="e">
        <f t="shared" si="0"/>
        <v>#REF!</v>
      </c>
      <c r="J34" s="21" t="e">
        <f>P34+#REF!</f>
        <v>#REF!</v>
      </c>
      <c r="K34" s="22" t="e">
        <f t="shared" si="1"/>
        <v>#REF!</v>
      </c>
      <c r="L34" s="21" t="e">
        <f t="shared" si="2"/>
        <v>#REF!</v>
      </c>
      <c r="M34" s="22" t="e">
        <f t="shared" si="3"/>
        <v>#REF!</v>
      </c>
      <c r="N34" s="21"/>
      <c r="O34" s="22">
        <v>0</v>
      </c>
      <c r="P34" s="45"/>
    </row>
    <row r="35" spans="1:20" hidden="1" x14ac:dyDescent="0.25">
      <c r="A35" s="16" t="e">
        <f>#REF!+1</f>
        <v>#REF!</v>
      </c>
      <c r="B35" s="17" t="s">
        <v>14</v>
      </c>
      <c r="C35" s="18"/>
      <c r="D35" s="19" t="s">
        <v>3</v>
      </c>
      <c r="E35" s="20">
        <v>1391.7</v>
      </c>
      <c r="F35" s="25">
        <v>200</v>
      </c>
      <c r="G35" s="26">
        <v>18080</v>
      </c>
      <c r="H35" s="21" t="e">
        <f>#REF!</f>
        <v>#REF!</v>
      </c>
      <c r="I35" s="22" t="e">
        <f t="shared" si="0"/>
        <v>#REF!</v>
      </c>
      <c r="J35" s="21" t="e">
        <f>P35+#REF!</f>
        <v>#REF!</v>
      </c>
      <c r="K35" s="22" t="e">
        <f t="shared" si="1"/>
        <v>#REF!</v>
      </c>
      <c r="L35" s="21" t="e">
        <f t="shared" si="2"/>
        <v>#REF!</v>
      </c>
      <c r="M35" s="22" t="e">
        <f t="shared" si="3"/>
        <v>#REF!</v>
      </c>
      <c r="N35" s="25"/>
      <c r="O35" s="26">
        <v>0</v>
      </c>
      <c r="P35" s="45"/>
      <c r="R35" s="24"/>
      <c r="S35" s="24"/>
      <c r="T35" s="24"/>
    </row>
    <row r="36" spans="1:20" hidden="1" x14ac:dyDescent="0.25">
      <c r="A36" s="16" t="e">
        <f>#REF!+1</f>
        <v>#REF!</v>
      </c>
      <c r="B36" s="17" t="s">
        <v>15</v>
      </c>
      <c r="C36" s="18"/>
      <c r="D36" s="19" t="s">
        <v>3</v>
      </c>
      <c r="E36" s="20">
        <v>106.5</v>
      </c>
      <c r="F36" s="21"/>
      <c r="G36" s="22">
        <v>0</v>
      </c>
      <c r="H36" s="21" t="e">
        <f>#REF!</f>
        <v>#REF!</v>
      </c>
      <c r="I36" s="22" t="e">
        <f t="shared" si="0"/>
        <v>#REF!</v>
      </c>
      <c r="J36" s="21" t="e">
        <f>P36+#REF!</f>
        <v>#REF!</v>
      </c>
      <c r="K36" s="22" t="e">
        <f t="shared" si="1"/>
        <v>#REF!</v>
      </c>
      <c r="L36" s="21" t="e">
        <f t="shared" si="2"/>
        <v>#REF!</v>
      </c>
      <c r="M36" s="22" t="e">
        <f t="shared" si="3"/>
        <v>#REF!</v>
      </c>
      <c r="N36" s="21"/>
      <c r="O36" s="22">
        <v>0</v>
      </c>
      <c r="P36" s="45">
        <v>1</v>
      </c>
      <c r="R36" s="24"/>
      <c r="S36" s="24"/>
      <c r="T36" s="24"/>
    </row>
    <row r="37" spans="1:20" hidden="1" x14ac:dyDescent="0.25">
      <c r="A37" s="16" t="e">
        <f>#REF!+1</f>
        <v>#REF!</v>
      </c>
      <c r="B37" s="58" t="s">
        <v>16</v>
      </c>
      <c r="C37" s="18"/>
      <c r="D37" s="19" t="s">
        <v>4</v>
      </c>
      <c r="E37" s="20">
        <v>43.2</v>
      </c>
      <c r="F37" s="21"/>
      <c r="G37" s="22">
        <v>0</v>
      </c>
      <c r="H37" s="21" t="e">
        <f>#REF!</f>
        <v>#REF!</v>
      </c>
      <c r="I37" s="22" t="e">
        <f t="shared" si="0"/>
        <v>#REF!</v>
      </c>
      <c r="J37" s="21" t="e">
        <f>P37+#REF!</f>
        <v>#REF!</v>
      </c>
      <c r="K37" s="22" t="e">
        <f t="shared" si="1"/>
        <v>#REF!</v>
      </c>
      <c r="L37" s="21" t="e">
        <f t="shared" si="2"/>
        <v>#REF!</v>
      </c>
      <c r="M37" s="22" t="e">
        <f t="shared" si="3"/>
        <v>#REF!</v>
      </c>
      <c r="N37" s="21"/>
      <c r="O37" s="22">
        <v>0</v>
      </c>
      <c r="P37" s="45">
        <v>1</v>
      </c>
      <c r="R37" s="24"/>
      <c r="S37" s="24"/>
      <c r="T37" s="24"/>
    </row>
    <row r="38" spans="1:20" s="62" customFormat="1" ht="63" x14ac:dyDescent="0.2">
      <c r="A38" s="112">
        <v>7</v>
      </c>
      <c r="B38" s="113" t="s">
        <v>106</v>
      </c>
      <c r="C38" s="113" t="s">
        <v>123</v>
      </c>
      <c r="D38" s="114" t="s">
        <v>7</v>
      </c>
      <c r="E38" s="115">
        <v>2170</v>
      </c>
      <c r="F38" s="116">
        <v>200</v>
      </c>
      <c r="G38" s="117">
        <f t="shared" ref="G38:G40" si="4">E38*F38</f>
        <v>434000</v>
      </c>
      <c r="H38" s="49" t="e">
        <f>#REF!</f>
        <v>#REF!</v>
      </c>
      <c r="I38" s="22" t="e">
        <f t="shared" si="0"/>
        <v>#REF!</v>
      </c>
      <c r="J38" s="21" t="e">
        <f>P38+#REF!</f>
        <v>#REF!</v>
      </c>
      <c r="K38" s="22" t="e">
        <f t="shared" si="1"/>
        <v>#REF!</v>
      </c>
      <c r="L38" s="21" t="e">
        <f t="shared" si="2"/>
        <v>#REF!</v>
      </c>
      <c r="M38" s="107" t="e">
        <f t="shared" si="3"/>
        <v>#REF!</v>
      </c>
      <c r="N38" s="112" t="s">
        <v>149</v>
      </c>
      <c r="O38" s="119" t="s">
        <v>150</v>
      </c>
      <c r="P38" s="61"/>
    </row>
    <row r="39" spans="1:20" s="62" customFormat="1" ht="63" x14ac:dyDescent="0.2">
      <c r="A39" s="112">
        <v>8</v>
      </c>
      <c r="B39" s="113" t="s">
        <v>116</v>
      </c>
      <c r="C39" s="113" t="s">
        <v>117</v>
      </c>
      <c r="D39" s="114" t="s">
        <v>11</v>
      </c>
      <c r="E39" s="115">
        <v>1455.51</v>
      </c>
      <c r="F39" s="116">
        <v>150</v>
      </c>
      <c r="G39" s="117">
        <f t="shared" si="4"/>
        <v>218326.5</v>
      </c>
      <c r="H39" s="49"/>
      <c r="I39" s="22"/>
      <c r="J39" s="21"/>
      <c r="K39" s="22"/>
      <c r="L39" s="21"/>
      <c r="M39" s="107"/>
      <c r="N39" s="112" t="s">
        <v>149</v>
      </c>
      <c r="O39" s="119" t="s">
        <v>150</v>
      </c>
      <c r="P39" s="61"/>
    </row>
    <row r="40" spans="1:20" s="62" customFormat="1" ht="63" x14ac:dyDescent="0.2">
      <c r="A40" s="112">
        <v>9</v>
      </c>
      <c r="B40" s="113" t="s">
        <v>98</v>
      </c>
      <c r="C40" s="113" t="s">
        <v>124</v>
      </c>
      <c r="D40" s="114" t="s">
        <v>4</v>
      </c>
      <c r="E40" s="115">
        <v>597.01</v>
      </c>
      <c r="F40" s="116">
        <v>400</v>
      </c>
      <c r="G40" s="117">
        <f t="shared" si="4"/>
        <v>238804</v>
      </c>
      <c r="H40" s="49"/>
      <c r="I40" s="22"/>
      <c r="J40" s="21"/>
      <c r="K40" s="22"/>
      <c r="L40" s="21"/>
      <c r="M40" s="107"/>
      <c r="N40" s="112" t="s">
        <v>149</v>
      </c>
      <c r="O40" s="119" t="s">
        <v>150</v>
      </c>
      <c r="P40" s="61"/>
    </row>
    <row r="41" spans="1:20" ht="30" hidden="1" x14ac:dyDescent="0.25">
      <c r="A41" s="16" t="e">
        <f>#REF!+1</f>
        <v>#REF!</v>
      </c>
      <c r="B41" s="17" t="s">
        <v>18</v>
      </c>
      <c r="C41" s="18"/>
      <c r="D41" s="19" t="s">
        <v>3</v>
      </c>
      <c r="E41" s="20">
        <v>1885</v>
      </c>
      <c r="F41" s="21"/>
      <c r="G41" s="22">
        <v>0</v>
      </c>
      <c r="H41" s="21" t="e">
        <f>#REF!</f>
        <v>#REF!</v>
      </c>
      <c r="I41" s="22" t="e">
        <f t="shared" si="0"/>
        <v>#REF!</v>
      </c>
      <c r="J41" s="21" t="e">
        <f>P41+#REF!</f>
        <v>#REF!</v>
      </c>
      <c r="K41" s="22" t="e">
        <f t="shared" si="1"/>
        <v>#REF!</v>
      </c>
      <c r="L41" s="21" t="e">
        <f t="shared" si="2"/>
        <v>#REF!</v>
      </c>
      <c r="M41" s="22" t="e">
        <f t="shared" si="3"/>
        <v>#REF!</v>
      </c>
      <c r="N41" s="21"/>
      <c r="O41" s="22">
        <v>0</v>
      </c>
      <c r="P41" s="45"/>
    </row>
    <row r="42" spans="1:20" hidden="1" x14ac:dyDescent="0.25">
      <c r="A42" s="16" t="e">
        <f>#REF!+1</f>
        <v>#REF!</v>
      </c>
      <c r="B42" s="17" t="s">
        <v>19</v>
      </c>
      <c r="C42" s="18"/>
      <c r="D42" s="19" t="s">
        <v>7</v>
      </c>
      <c r="E42" s="20">
        <v>450.4</v>
      </c>
      <c r="F42" s="21">
        <v>20</v>
      </c>
      <c r="G42" s="22">
        <v>1720</v>
      </c>
      <c r="H42" s="21" t="e">
        <f>#REF!</f>
        <v>#REF!</v>
      </c>
      <c r="I42" s="22" t="e">
        <f t="shared" si="0"/>
        <v>#REF!</v>
      </c>
      <c r="J42" s="21" t="e">
        <f>P42+#REF!</f>
        <v>#REF!</v>
      </c>
      <c r="K42" s="22" t="e">
        <f t="shared" si="1"/>
        <v>#REF!</v>
      </c>
      <c r="L42" s="21" t="e">
        <f t="shared" si="2"/>
        <v>#REF!</v>
      </c>
      <c r="M42" s="22" t="e">
        <f t="shared" si="3"/>
        <v>#REF!</v>
      </c>
      <c r="N42" s="21"/>
      <c r="O42" s="22">
        <v>0</v>
      </c>
      <c r="P42" s="46"/>
      <c r="R42" s="24"/>
      <c r="S42" s="24"/>
      <c r="T42" s="24"/>
    </row>
    <row r="43" spans="1:20" hidden="1" x14ac:dyDescent="0.25">
      <c r="A43" s="16" t="e">
        <f>A42+1</f>
        <v>#REF!</v>
      </c>
      <c r="B43" s="58" t="s">
        <v>20</v>
      </c>
      <c r="C43" s="18"/>
      <c r="D43" s="19" t="s">
        <v>3</v>
      </c>
      <c r="E43" s="20">
        <v>327</v>
      </c>
      <c r="F43" s="21">
        <v>200</v>
      </c>
      <c r="G43" s="22">
        <v>42380</v>
      </c>
      <c r="H43" s="21" t="e">
        <f>#REF!</f>
        <v>#REF!</v>
      </c>
      <c r="I43" s="22" t="e">
        <f t="shared" si="0"/>
        <v>#REF!</v>
      </c>
      <c r="J43" s="21" t="e">
        <f>P43+#REF!</f>
        <v>#REF!</v>
      </c>
      <c r="K43" s="22" t="e">
        <f t="shared" si="1"/>
        <v>#REF!</v>
      </c>
      <c r="L43" s="21" t="e">
        <f t="shared" si="2"/>
        <v>#REF!</v>
      </c>
      <c r="M43" s="22" t="e">
        <f t="shared" si="3"/>
        <v>#REF!</v>
      </c>
      <c r="N43" s="21">
        <v>50</v>
      </c>
      <c r="O43" s="22">
        <v>10595</v>
      </c>
      <c r="P43" s="44"/>
      <c r="R43" s="24"/>
      <c r="S43" s="24"/>
      <c r="T43" s="24"/>
    </row>
    <row r="44" spans="1:20" s="62" customFormat="1" ht="63" x14ac:dyDescent="0.2">
      <c r="A44" s="112">
        <v>10</v>
      </c>
      <c r="B44" s="113" t="s">
        <v>107</v>
      </c>
      <c r="C44" s="119" t="s">
        <v>125</v>
      </c>
      <c r="D44" s="114" t="s">
        <v>11</v>
      </c>
      <c r="E44" s="115">
        <v>1915</v>
      </c>
      <c r="F44" s="116">
        <v>700</v>
      </c>
      <c r="G44" s="117">
        <f t="shared" ref="G44:G47" si="5">E44*F44</f>
        <v>1340500</v>
      </c>
      <c r="H44" s="49" t="e">
        <f>#REF!</f>
        <v>#REF!</v>
      </c>
      <c r="I44" s="22" t="e">
        <f t="shared" si="0"/>
        <v>#REF!</v>
      </c>
      <c r="J44" s="21" t="e">
        <f>P44+#REF!</f>
        <v>#REF!</v>
      </c>
      <c r="K44" s="22" t="e">
        <f t="shared" si="1"/>
        <v>#REF!</v>
      </c>
      <c r="L44" s="21" t="e">
        <f t="shared" si="2"/>
        <v>#REF!</v>
      </c>
      <c r="M44" s="107" t="e">
        <f t="shared" si="3"/>
        <v>#REF!</v>
      </c>
      <c r="N44" s="112" t="s">
        <v>149</v>
      </c>
      <c r="O44" s="119" t="s">
        <v>150</v>
      </c>
      <c r="P44" s="61"/>
    </row>
    <row r="45" spans="1:20" s="62" customFormat="1" ht="63" x14ac:dyDescent="0.2">
      <c r="A45" s="112">
        <v>11</v>
      </c>
      <c r="B45" s="118" t="s">
        <v>108</v>
      </c>
      <c r="C45" s="113" t="s">
        <v>126</v>
      </c>
      <c r="D45" s="114" t="s">
        <v>3</v>
      </c>
      <c r="E45" s="115">
        <v>1560</v>
      </c>
      <c r="F45" s="116">
        <v>30</v>
      </c>
      <c r="G45" s="117">
        <f t="shared" si="5"/>
        <v>46800</v>
      </c>
      <c r="H45" s="49" t="e">
        <f>#REF!</f>
        <v>#REF!</v>
      </c>
      <c r="I45" s="22" t="e">
        <f t="shared" si="0"/>
        <v>#REF!</v>
      </c>
      <c r="J45" s="21" t="e">
        <f>P45+#REF!</f>
        <v>#REF!</v>
      </c>
      <c r="K45" s="22" t="e">
        <f t="shared" si="1"/>
        <v>#REF!</v>
      </c>
      <c r="L45" s="21" t="e">
        <f t="shared" si="2"/>
        <v>#REF!</v>
      </c>
      <c r="M45" s="107" t="e">
        <f t="shared" si="3"/>
        <v>#REF!</v>
      </c>
      <c r="N45" s="112" t="s">
        <v>149</v>
      </c>
      <c r="O45" s="119" t="s">
        <v>150</v>
      </c>
      <c r="P45" s="61"/>
    </row>
    <row r="46" spans="1:20" s="62" customFormat="1" ht="63" x14ac:dyDescent="0.2">
      <c r="A46" s="120">
        <v>12</v>
      </c>
      <c r="B46" s="113" t="s">
        <v>109</v>
      </c>
      <c r="C46" s="113" t="s">
        <v>127</v>
      </c>
      <c r="D46" s="114" t="s">
        <v>4</v>
      </c>
      <c r="E46" s="115">
        <v>3225</v>
      </c>
      <c r="F46" s="116">
        <v>500</v>
      </c>
      <c r="G46" s="117">
        <f t="shared" si="5"/>
        <v>1612500</v>
      </c>
      <c r="H46" s="49"/>
      <c r="I46" s="22"/>
      <c r="J46" s="21"/>
      <c r="K46" s="22"/>
      <c r="L46" s="21"/>
      <c r="M46" s="107"/>
      <c r="N46" s="112" t="s">
        <v>149</v>
      </c>
      <c r="O46" s="119" t="s">
        <v>150</v>
      </c>
      <c r="P46" s="61"/>
    </row>
    <row r="47" spans="1:20" s="62" customFormat="1" ht="63" x14ac:dyDescent="0.2">
      <c r="A47" s="112">
        <v>13</v>
      </c>
      <c r="B47" s="113" t="s">
        <v>110</v>
      </c>
      <c r="C47" s="113" t="s">
        <v>128</v>
      </c>
      <c r="D47" s="114" t="s">
        <v>11</v>
      </c>
      <c r="E47" s="115">
        <v>2155</v>
      </c>
      <c r="F47" s="116">
        <v>800</v>
      </c>
      <c r="G47" s="117">
        <f t="shared" si="5"/>
        <v>1724000</v>
      </c>
      <c r="H47" s="49" t="e">
        <f>#REF!</f>
        <v>#REF!</v>
      </c>
      <c r="I47" s="22" t="e">
        <f t="shared" si="0"/>
        <v>#REF!</v>
      </c>
      <c r="J47" s="21" t="e">
        <f>P47+#REF!</f>
        <v>#REF!</v>
      </c>
      <c r="K47" s="22" t="e">
        <f t="shared" si="1"/>
        <v>#REF!</v>
      </c>
      <c r="L47" s="21" t="e">
        <f t="shared" si="2"/>
        <v>#REF!</v>
      </c>
      <c r="M47" s="107" t="e">
        <f t="shared" si="3"/>
        <v>#REF!</v>
      </c>
      <c r="N47" s="112" t="s">
        <v>149</v>
      </c>
      <c r="O47" s="119" t="s">
        <v>150</v>
      </c>
      <c r="P47" s="61"/>
    </row>
    <row r="48" spans="1:20" ht="30" hidden="1" x14ac:dyDescent="0.25">
      <c r="A48" s="16" t="e">
        <f>#REF!+1</f>
        <v>#REF!</v>
      </c>
      <c r="B48" s="17" t="s">
        <v>22</v>
      </c>
      <c r="C48" s="18"/>
      <c r="D48" s="19" t="s">
        <v>7</v>
      </c>
      <c r="E48" s="23">
        <v>119.34</v>
      </c>
      <c r="F48" s="21">
        <v>4</v>
      </c>
      <c r="G48" s="22">
        <v>2402</v>
      </c>
      <c r="H48" s="21" t="e">
        <f>#REF!</f>
        <v>#REF!</v>
      </c>
      <c r="I48" s="22" t="e">
        <f t="shared" si="0"/>
        <v>#REF!</v>
      </c>
      <c r="J48" s="21" t="e">
        <f>P48+#REF!</f>
        <v>#REF!</v>
      </c>
      <c r="K48" s="22" t="e">
        <f t="shared" si="1"/>
        <v>#REF!</v>
      </c>
      <c r="L48" s="21" t="e">
        <f t="shared" si="2"/>
        <v>#REF!</v>
      </c>
      <c r="M48" s="22" t="e">
        <f t="shared" si="3"/>
        <v>#REF!</v>
      </c>
      <c r="N48" s="21"/>
      <c r="O48" s="22">
        <v>0</v>
      </c>
      <c r="P48" s="46"/>
      <c r="R48" s="24"/>
      <c r="S48" s="24"/>
      <c r="T48" s="24"/>
    </row>
    <row r="49" spans="1:20" ht="30" hidden="1" x14ac:dyDescent="0.25">
      <c r="A49" s="16" t="e">
        <f>A48+1</f>
        <v>#REF!</v>
      </c>
      <c r="B49" s="17" t="s">
        <v>23</v>
      </c>
      <c r="C49" s="18"/>
      <c r="D49" s="19" t="s">
        <v>3</v>
      </c>
      <c r="E49" s="20">
        <v>200</v>
      </c>
      <c r="F49" s="21">
        <v>4</v>
      </c>
      <c r="G49" s="22">
        <v>462</v>
      </c>
      <c r="H49" s="21" t="e">
        <f>#REF!</f>
        <v>#REF!</v>
      </c>
      <c r="I49" s="22" t="e">
        <f t="shared" si="0"/>
        <v>#REF!</v>
      </c>
      <c r="J49" s="21" t="e">
        <f>P49+#REF!</f>
        <v>#REF!</v>
      </c>
      <c r="K49" s="22" t="e">
        <f t="shared" si="1"/>
        <v>#REF!</v>
      </c>
      <c r="L49" s="21" t="e">
        <f t="shared" si="2"/>
        <v>#REF!</v>
      </c>
      <c r="M49" s="22" t="e">
        <f t="shared" si="3"/>
        <v>#REF!</v>
      </c>
      <c r="N49" s="21"/>
      <c r="O49" s="22">
        <v>0</v>
      </c>
      <c r="P49" s="21"/>
      <c r="R49" s="24"/>
      <c r="S49" s="24"/>
      <c r="T49" s="24"/>
    </row>
    <row r="50" spans="1:20" ht="30" hidden="1" x14ac:dyDescent="0.25">
      <c r="A50" s="16" t="e">
        <f>A49+1</f>
        <v>#REF!</v>
      </c>
      <c r="B50" s="17" t="s">
        <v>24</v>
      </c>
      <c r="C50" s="18"/>
      <c r="D50" s="19" t="s">
        <v>3</v>
      </c>
      <c r="E50" s="20">
        <v>202.8</v>
      </c>
      <c r="F50" s="21">
        <v>200</v>
      </c>
      <c r="G50" s="22">
        <v>673720</v>
      </c>
      <c r="H50" s="21" t="e">
        <f>#REF!</f>
        <v>#REF!</v>
      </c>
      <c r="I50" s="22" t="e">
        <f t="shared" si="0"/>
        <v>#REF!</v>
      </c>
      <c r="J50" s="21" t="e">
        <f>P50+#REF!</f>
        <v>#REF!</v>
      </c>
      <c r="K50" s="22" t="e">
        <f t="shared" si="1"/>
        <v>#REF!</v>
      </c>
      <c r="L50" s="21" t="e">
        <f t="shared" si="2"/>
        <v>#REF!</v>
      </c>
      <c r="M50" s="22" t="e">
        <f t="shared" si="3"/>
        <v>#REF!</v>
      </c>
      <c r="N50" s="21">
        <v>50</v>
      </c>
      <c r="O50" s="22">
        <v>168430</v>
      </c>
      <c r="P50" s="21"/>
    </row>
    <row r="51" spans="1:20" ht="30" hidden="1" x14ac:dyDescent="0.25">
      <c r="A51" s="16" t="e">
        <f>A50+1</f>
        <v>#REF!</v>
      </c>
      <c r="B51" s="58" t="s">
        <v>25</v>
      </c>
      <c r="C51" s="18"/>
      <c r="D51" s="19" t="s">
        <v>3</v>
      </c>
      <c r="E51" s="23">
        <v>72.599999999999994</v>
      </c>
      <c r="F51" s="21"/>
      <c r="G51" s="22">
        <v>0</v>
      </c>
      <c r="H51" s="21" t="e">
        <f>#REF!</f>
        <v>#REF!</v>
      </c>
      <c r="I51" s="22" t="e">
        <f t="shared" si="0"/>
        <v>#REF!</v>
      </c>
      <c r="J51" s="21" t="e">
        <f>P51+#REF!</f>
        <v>#REF!</v>
      </c>
      <c r="K51" s="22" t="e">
        <f t="shared" si="1"/>
        <v>#REF!</v>
      </c>
      <c r="L51" s="21" t="e">
        <f t="shared" si="2"/>
        <v>#REF!</v>
      </c>
      <c r="M51" s="22" t="e">
        <f t="shared" si="3"/>
        <v>#REF!</v>
      </c>
      <c r="N51" s="21">
        <v>50</v>
      </c>
      <c r="O51" s="22">
        <v>108750</v>
      </c>
      <c r="P51" s="44"/>
      <c r="R51" s="24"/>
      <c r="S51" s="24"/>
      <c r="T51" s="24"/>
    </row>
    <row r="52" spans="1:20" hidden="1" x14ac:dyDescent="0.25">
      <c r="A52" s="16" t="e">
        <f>#REF!+1</f>
        <v>#REF!</v>
      </c>
      <c r="B52" s="58" t="s">
        <v>26</v>
      </c>
      <c r="C52" s="18"/>
      <c r="D52" s="19" t="s">
        <v>3</v>
      </c>
      <c r="E52" s="20">
        <v>260</v>
      </c>
      <c r="F52" s="21"/>
      <c r="G52" s="22">
        <v>0</v>
      </c>
      <c r="H52" s="21" t="e">
        <f>#REF!</f>
        <v>#REF!</v>
      </c>
      <c r="I52" s="22" t="e">
        <f t="shared" si="0"/>
        <v>#REF!</v>
      </c>
      <c r="J52" s="21" t="e">
        <f>P52+#REF!</f>
        <v>#REF!</v>
      </c>
      <c r="K52" s="22" t="e">
        <f t="shared" si="1"/>
        <v>#REF!</v>
      </c>
      <c r="L52" s="21" t="e">
        <f t="shared" si="2"/>
        <v>#REF!</v>
      </c>
      <c r="M52" s="22" t="e">
        <f t="shared" si="3"/>
        <v>#REF!</v>
      </c>
      <c r="N52" s="21"/>
      <c r="O52" s="22">
        <v>0</v>
      </c>
      <c r="P52" s="45"/>
      <c r="R52" s="24"/>
      <c r="S52" s="24"/>
      <c r="T52" s="24"/>
    </row>
    <row r="53" spans="1:20" s="62" customFormat="1" ht="63" x14ac:dyDescent="0.2">
      <c r="A53" s="112">
        <v>15</v>
      </c>
      <c r="B53" s="118" t="s">
        <v>129</v>
      </c>
      <c r="C53" s="113" t="s">
        <v>130</v>
      </c>
      <c r="D53" s="114" t="s">
        <v>7</v>
      </c>
      <c r="E53" s="115">
        <v>2145</v>
      </c>
      <c r="F53" s="116">
        <v>200</v>
      </c>
      <c r="G53" s="117">
        <f t="shared" ref="G53" si="6">E53*F53</f>
        <v>429000</v>
      </c>
      <c r="H53" s="21"/>
      <c r="I53" s="22">
        <f t="shared" si="0"/>
        <v>0</v>
      </c>
      <c r="J53" s="21" t="e">
        <f>P53+#REF!</f>
        <v>#REF!</v>
      </c>
      <c r="K53" s="22" t="e">
        <f t="shared" si="1"/>
        <v>#REF!</v>
      </c>
      <c r="L53" s="21" t="e">
        <f t="shared" si="2"/>
        <v>#REF!</v>
      </c>
      <c r="M53" s="107" t="e">
        <f t="shared" si="3"/>
        <v>#REF!</v>
      </c>
      <c r="N53" s="112" t="s">
        <v>149</v>
      </c>
      <c r="O53" s="119" t="s">
        <v>150</v>
      </c>
      <c r="P53" s="61"/>
    </row>
    <row r="54" spans="1:20" ht="30" hidden="1" x14ac:dyDescent="0.25">
      <c r="A54" s="16" t="e">
        <f>#REF!+1</f>
        <v>#REF!</v>
      </c>
      <c r="B54" s="17" t="s">
        <v>27</v>
      </c>
      <c r="C54" s="18"/>
      <c r="D54" s="19" t="s">
        <v>3</v>
      </c>
      <c r="E54" s="20">
        <v>343.9</v>
      </c>
      <c r="F54" s="21">
        <v>100</v>
      </c>
      <c r="G54" s="22">
        <v>242000</v>
      </c>
      <c r="H54" s="21" t="e">
        <f>#REF!</f>
        <v>#REF!</v>
      </c>
      <c r="I54" s="22" t="e">
        <f t="shared" si="0"/>
        <v>#REF!</v>
      </c>
      <c r="J54" s="21" t="e">
        <f>P54+#REF!</f>
        <v>#REF!</v>
      </c>
      <c r="K54" s="22" t="e">
        <f t="shared" si="1"/>
        <v>#REF!</v>
      </c>
      <c r="L54" s="21" t="e">
        <f t="shared" si="2"/>
        <v>#REF!</v>
      </c>
      <c r="M54" s="22" t="e">
        <f t="shared" si="3"/>
        <v>#REF!</v>
      </c>
      <c r="N54" s="21">
        <v>50</v>
      </c>
      <c r="O54" s="22">
        <v>121000</v>
      </c>
      <c r="P54" s="46"/>
    </row>
    <row r="55" spans="1:20" hidden="1" x14ac:dyDescent="0.25">
      <c r="A55" s="16" t="e">
        <f>A54+1</f>
        <v>#REF!</v>
      </c>
      <c r="B55" s="17" t="s">
        <v>28</v>
      </c>
      <c r="C55" s="18"/>
      <c r="D55" s="19" t="s">
        <v>3</v>
      </c>
      <c r="E55" s="20">
        <v>130</v>
      </c>
      <c r="F55" s="21">
        <v>400</v>
      </c>
      <c r="G55" s="22">
        <v>498000</v>
      </c>
      <c r="H55" s="21" t="e">
        <f>#REF!</f>
        <v>#REF!</v>
      </c>
      <c r="I55" s="22" t="e">
        <f t="shared" si="0"/>
        <v>#REF!</v>
      </c>
      <c r="J55" s="21" t="e">
        <f>P55+#REF!</f>
        <v>#REF!</v>
      </c>
      <c r="K55" s="22" t="e">
        <f t="shared" si="1"/>
        <v>#REF!</v>
      </c>
      <c r="L55" s="21" t="e">
        <f t="shared" si="2"/>
        <v>#REF!</v>
      </c>
      <c r="M55" s="22" t="e">
        <f t="shared" si="3"/>
        <v>#REF!</v>
      </c>
      <c r="N55" s="21">
        <v>100</v>
      </c>
      <c r="O55" s="22">
        <v>124500</v>
      </c>
      <c r="P55" s="44"/>
    </row>
    <row r="56" spans="1:20" ht="30" hidden="1" x14ac:dyDescent="0.25">
      <c r="A56" s="16" t="e">
        <f>#REF!+1</f>
        <v>#REF!</v>
      </c>
      <c r="B56" s="17" t="s">
        <v>29</v>
      </c>
      <c r="C56" s="18"/>
      <c r="D56" s="19" t="s">
        <v>3</v>
      </c>
      <c r="E56" s="20">
        <v>150</v>
      </c>
      <c r="F56" s="21">
        <v>150</v>
      </c>
      <c r="G56" s="22">
        <v>236700</v>
      </c>
      <c r="H56" s="21" t="e">
        <f>#REF!</f>
        <v>#REF!</v>
      </c>
      <c r="I56" s="22" t="e">
        <f t="shared" ref="I56:I84" si="7">H56*E56</f>
        <v>#REF!</v>
      </c>
      <c r="J56" s="21" t="e">
        <f>P56+#REF!</f>
        <v>#REF!</v>
      </c>
      <c r="K56" s="22" t="e">
        <f t="shared" ref="K56:K84" si="8">J56*E56</f>
        <v>#REF!</v>
      </c>
      <c r="L56" s="21" t="e">
        <f t="shared" ref="L56:L84" si="9">H56+J56</f>
        <v>#REF!</v>
      </c>
      <c r="M56" s="22" t="e">
        <f t="shared" ref="M56:M84" si="10">L56*E56</f>
        <v>#REF!</v>
      </c>
      <c r="N56" s="21">
        <v>20</v>
      </c>
      <c r="O56" s="22">
        <v>31560</v>
      </c>
      <c r="P56" s="45">
        <v>1</v>
      </c>
    </row>
    <row r="57" spans="1:20" hidden="1" x14ac:dyDescent="0.25">
      <c r="A57" s="16" t="e">
        <f>#REF!+1</f>
        <v>#REF!</v>
      </c>
      <c r="B57" s="58" t="s">
        <v>30</v>
      </c>
      <c r="C57" s="18"/>
      <c r="D57" s="19" t="s">
        <v>7</v>
      </c>
      <c r="E57" s="23">
        <v>115</v>
      </c>
      <c r="F57" s="21"/>
      <c r="G57" s="22">
        <v>0</v>
      </c>
      <c r="H57" s="21" t="e">
        <f>#REF!</f>
        <v>#REF!</v>
      </c>
      <c r="I57" s="22" t="e">
        <f t="shared" si="7"/>
        <v>#REF!</v>
      </c>
      <c r="J57" s="21" t="e">
        <f>P57+#REF!</f>
        <v>#REF!</v>
      </c>
      <c r="K57" s="22" t="e">
        <f t="shared" si="8"/>
        <v>#REF!</v>
      </c>
      <c r="L57" s="21" t="e">
        <f t="shared" si="9"/>
        <v>#REF!</v>
      </c>
      <c r="M57" s="22" t="e">
        <f t="shared" si="10"/>
        <v>#REF!</v>
      </c>
      <c r="N57" s="21"/>
      <c r="O57" s="22">
        <v>0</v>
      </c>
      <c r="P57" s="45"/>
    </row>
    <row r="58" spans="1:20" s="65" customFormat="1" ht="63" x14ac:dyDescent="0.3">
      <c r="A58" s="121">
        <v>17</v>
      </c>
      <c r="B58" s="122" t="s">
        <v>101</v>
      </c>
      <c r="C58" s="123" t="s">
        <v>131</v>
      </c>
      <c r="D58" s="124" t="s">
        <v>3</v>
      </c>
      <c r="E58" s="125">
        <v>2181.0500000000002</v>
      </c>
      <c r="F58" s="126">
        <v>200</v>
      </c>
      <c r="G58" s="117">
        <f t="shared" ref="G58:G62" si="11">E58*F58</f>
        <v>436210.00000000006</v>
      </c>
      <c r="H58" s="49"/>
      <c r="I58" s="22"/>
      <c r="J58" s="21"/>
      <c r="K58" s="22"/>
      <c r="L58" s="21"/>
      <c r="M58" s="107"/>
      <c r="N58" s="112" t="s">
        <v>149</v>
      </c>
      <c r="O58" s="119" t="s">
        <v>150</v>
      </c>
      <c r="P58" s="63"/>
      <c r="Q58" s="64"/>
      <c r="R58" s="64"/>
      <c r="S58" s="64"/>
      <c r="T58" s="64"/>
    </row>
    <row r="59" spans="1:20" s="62" customFormat="1" ht="63" x14ac:dyDescent="0.2">
      <c r="A59" s="112">
        <v>18</v>
      </c>
      <c r="B59" s="118" t="s">
        <v>111</v>
      </c>
      <c r="C59" s="113" t="s">
        <v>100</v>
      </c>
      <c r="D59" s="114" t="s">
        <v>4</v>
      </c>
      <c r="E59" s="115">
        <v>1044.33</v>
      </c>
      <c r="F59" s="116">
        <v>100</v>
      </c>
      <c r="G59" s="117">
        <f t="shared" si="11"/>
        <v>104433</v>
      </c>
      <c r="H59" s="49" t="e">
        <f>#REF!</f>
        <v>#REF!</v>
      </c>
      <c r="I59" s="22" t="e">
        <f t="shared" si="7"/>
        <v>#REF!</v>
      </c>
      <c r="J59" s="21" t="e">
        <f>P59+#REF!</f>
        <v>#REF!</v>
      </c>
      <c r="K59" s="22" t="e">
        <f t="shared" si="8"/>
        <v>#REF!</v>
      </c>
      <c r="L59" s="21" t="e">
        <f t="shared" si="9"/>
        <v>#REF!</v>
      </c>
      <c r="M59" s="107" t="e">
        <f t="shared" si="10"/>
        <v>#REF!</v>
      </c>
      <c r="N59" s="112" t="s">
        <v>149</v>
      </c>
      <c r="O59" s="119" t="s">
        <v>150</v>
      </c>
      <c r="P59" s="61"/>
    </row>
    <row r="60" spans="1:20" s="62" customFormat="1" ht="152.25" customHeight="1" x14ac:dyDescent="0.2">
      <c r="A60" s="112">
        <v>20</v>
      </c>
      <c r="B60" s="113" t="s">
        <v>132</v>
      </c>
      <c r="C60" s="113" t="s">
        <v>46</v>
      </c>
      <c r="D60" s="114" t="s">
        <v>11</v>
      </c>
      <c r="E60" s="115">
        <v>3660</v>
      </c>
      <c r="F60" s="116">
        <v>800</v>
      </c>
      <c r="G60" s="117">
        <f t="shared" si="11"/>
        <v>2928000</v>
      </c>
      <c r="H60" s="49"/>
      <c r="I60" s="22"/>
      <c r="J60" s="21"/>
      <c r="K60" s="22"/>
      <c r="L60" s="21"/>
      <c r="M60" s="107"/>
      <c r="N60" s="112" t="s">
        <v>149</v>
      </c>
      <c r="O60" s="119" t="s">
        <v>150</v>
      </c>
      <c r="P60" s="61"/>
    </row>
    <row r="61" spans="1:20" s="62" customFormat="1" ht="63" x14ac:dyDescent="0.2">
      <c r="A61" s="112">
        <v>21</v>
      </c>
      <c r="B61" s="113" t="s">
        <v>147</v>
      </c>
      <c r="C61" s="113" t="s">
        <v>133</v>
      </c>
      <c r="D61" s="114" t="s">
        <v>3</v>
      </c>
      <c r="E61" s="115">
        <v>1378.21</v>
      </c>
      <c r="F61" s="116">
        <v>100</v>
      </c>
      <c r="G61" s="117">
        <f t="shared" si="11"/>
        <v>137821</v>
      </c>
      <c r="H61" s="49" t="e">
        <f>#REF!</f>
        <v>#REF!</v>
      </c>
      <c r="I61" s="22" t="e">
        <f t="shared" si="7"/>
        <v>#REF!</v>
      </c>
      <c r="J61" s="21" t="e">
        <f>P61+#REF!</f>
        <v>#REF!</v>
      </c>
      <c r="K61" s="22" t="e">
        <f t="shared" si="8"/>
        <v>#REF!</v>
      </c>
      <c r="L61" s="21" t="e">
        <f t="shared" si="9"/>
        <v>#REF!</v>
      </c>
      <c r="M61" s="107" t="e">
        <f t="shared" si="10"/>
        <v>#REF!</v>
      </c>
      <c r="N61" s="112" t="s">
        <v>149</v>
      </c>
      <c r="O61" s="119" t="s">
        <v>150</v>
      </c>
      <c r="P61" s="61"/>
    </row>
    <row r="62" spans="1:20" s="62" customFormat="1" ht="63" x14ac:dyDescent="0.2">
      <c r="A62" s="112">
        <v>22</v>
      </c>
      <c r="B62" s="113" t="s">
        <v>134</v>
      </c>
      <c r="C62" s="113" t="s">
        <v>135</v>
      </c>
      <c r="D62" s="114" t="s">
        <v>3</v>
      </c>
      <c r="E62" s="115">
        <v>4424.92</v>
      </c>
      <c r="F62" s="116">
        <v>80</v>
      </c>
      <c r="G62" s="117">
        <f t="shared" si="11"/>
        <v>353993.6</v>
      </c>
      <c r="H62" s="49" t="e">
        <f>#REF!</f>
        <v>#REF!</v>
      </c>
      <c r="I62" s="22" t="e">
        <f t="shared" si="7"/>
        <v>#REF!</v>
      </c>
      <c r="J62" s="21" t="e">
        <f>P62+#REF!</f>
        <v>#REF!</v>
      </c>
      <c r="K62" s="22" t="e">
        <f t="shared" si="8"/>
        <v>#REF!</v>
      </c>
      <c r="L62" s="21" t="e">
        <f t="shared" si="9"/>
        <v>#REF!</v>
      </c>
      <c r="M62" s="107" t="e">
        <f t="shared" si="10"/>
        <v>#REF!</v>
      </c>
      <c r="N62" s="112" t="s">
        <v>149</v>
      </c>
      <c r="O62" s="119" t="s">
        <v>150</v>
      </c>
      <c r="P62" s="61"/>
    </row>
    <row r="63" spans="1:20" hidden="1" x14ac:dyDescent="0.25">
      <c r="A63" s="16" t="e">
        <f>#REF!+1</f>
        <v>#REF!</v>
      </c>
      <c r="B63" s="58" t="s">
        <v>31</v>
      </c>
      <c r="C63" s="18"/>
      <c r="D63" s="19" t="s">
        <v>3</v>
      </c>
      <c r="E63" s="23">
        <v>3250</v>
      </c>
      <c r="F63" s="21">
        <v>10</v>
      </c>
      <c r="G63" s="22">
        <v>41510</v>
      </c>
      <c r="H63" s="21" t="e">
        <f>#REF!</f>
        <v>#REF!</v>
      </c>
      <c r="I63" s="22" t="e">
        <f t="shared" si="7"/>
        <v>#REF!</v>
      </c>
      <c r="J63" s="21" t="e">
        <f>P63+#REF!</f>
        <v>#REF!</v>
      </c>
      <c r="K63" s="22" t="e">
        <f t="shared" si="8"/>
        <v>#REF!</v>
      </c>
      <c r="L63" s="21" t="e">
        <f t="shared" si="9"/>
        <v>#REF!</v>
      </c>
      <c r="M63" s="22" t="e">
        <f t="shared" si="10"/>
        <v>#REF!</v>
      </c>
      <c r="N63" s="21">
        <v>50</v>
      </c>
      <c r="O63" s="22">
        <v>207550</v>
      </c>
      <c r="P63" s="45"/>
      <c r="R63" s="24"/>
      <c r="S63" s="24"/>
      <c r="T63" s="24"/>
    </row>
    <row r="64" spans="1:20" s="62" customFormat="1" ht="63" x14ac:dyDescent="0.2">
      <c r="A64" s="112">
        <v>23</v>
      </c>
      <c r="B64" s="118" t="s">
        <v>112</v>
      </c>
      <c r="C64" s="113" t="s">
        <v>99</v>
      </c>
      <c r="D64" s="114" t="s">
        <v>4</v>
      </c>
      <c r="E64" s="115">
        <v>1155</v>
      </c>
      <c r="F64" s="116">
        <v>387</v>
      </c>
      <c r="G64" s="117">
        <f>E64*F64</f>
        <v>446985</v>
      </c>
      <c r="H64" s="49" t="e">
        <f>#REF!</f>
        <v>#REF!</v>
      </c>
      <c r="I64" s="22" t="e">
        <f t="shared" si="7"/>
        <v>#REF!</v>
      </c>
      <c r="J64" s="21" t="e">
        <f>P64+#REF!</f>
        <v>#REF!</v>
      </c>
      <c r="K64" s="22" t="e">
        <f t="shared" si="8"/>
        <v>#REF!</v>
      </c>
      <c r="L64" s="21" t="e">
        <f t="shared" si="9"/>
        <v>#REF!</v>
      </c>
      <c r="M64" s="107" t="e">
        <f t="shared" si="10"/>
        <v>#REF!</v>
      </c>
      <c r="N64" s="112" t="s">
        <v>149</v>
      </c>
      <c r="O64" s="119" t="s">
        <v>150</v>
      </c>
      <c r="P64" s="61"/>
    </row>
    <row r="65" spans="1:20" ht="30" hidden="1" x14ac:dyDescent="0.25">
      <c r="A65" s="16">
        <f>A64+1</f>
        <v>24</v>
      </c>
      <c r="B65" s="58" t="s">
        <v>32</v>
      </c>
      <c r="C65" s="18"/>
      <c r="D65" s="19" t="s">
        <v>3</v>
      </c>
      <c r="E65" s="20">
        <v>119.5</v>
      </c>
      <c r="F65" s="21"/>
      <c r="G65" s="22">
        <v>0</v>
      </c>
      <c r="H65" s="21" t="e">
        <f>#REF!</f>
        <v>#REF!</v>
      </c>
      <c r="I65" s="22" t="e">
        <f t="shared" si="7"/>
        <v>#REF!</v>
      </c>
      <c r="J65" s="21" t="e">
        <f>P65+#REF!</f>
        <v>#REF!</v>
      </c>
      <c r="K65" s="22" t="e">
        <f t="shared" si="8"/>
        <v>#REF!</v>
      </c>
      <c r="L65" s="21" t="e">
        <f t="shared" si="9"/>
        <v>#REF!</v>
      </c>
      <c r="M65" s="22" t="e">
        <f t="shared" si="10"/>
        <v>#REF!</v>
      </c>
      <c r="N65" s="21"/>
      <c r="O65" s="22">
        <v>0</v>
      </c>
      <c r="P65" s="45">
        <v>1</v>
      </c>
      <c r="R65" s="24"/>
      <c r="S65" s="24"/>
      <c r="T65" s="24"/>
    </row>
    <row r="66" spans="1:20" s="62" customFormat="1" ht="93.75" customHeight="1" x14ac:dyDescent="0.2">
      <c r="A66" s="112">
        <v>24</v>
      </c>
      <c r="B66" s="118" t="s">
        <v>113</v>
      </c>
      <c r="C66" s="113" t="s">
        <v>52</v>
      </c>
      <c r="D66" s="114" t="s">
        <v>3</v>
      </c>
      <c r="E66" s="115">
        <v>2863.05</v>
      </c>
      <c r="F66" s="116">
        <v>50</v>
      </c>
      <c r="G66" s="117">
        <f>E66*F66</f>
        <v>143152.5</v>
      </c>
      <c r="H66" s="49"/>
      <c r="I66" s="22"/>
      <c r="J66" s="21"/>
      <c r="K66" s="22"/>
      <c r="L66" s="21"/>
      <c r="M66" s="107"/>
      <c r="N66" s="112" t="s">
        <v>149</v>
      </c>
      <c r="O66" s="119" t="s">
        <v>150</v>
      </c>
      <c r="P66" s="61"/>
    </row>
    <row r="67" spans="1:20" ht="30" hidden="1" x14ac:dyDescent="0.25">
      <c r="A67" s="16" t="e">
        <f>#REF!+1</f>
        <v>#REF!</v>
      </c>
      <c r="B67" s="17" t="s">
        <v>17</v>
      </c>
      <c r="C67" s="18"/>
      <c r="D67" s="19" t="s">
        <v>3</v>
      </c>
      <c r="E67" s="20">
        <v>347.6</v>
      </c>
      <c r="F67" s="21"/>
      <c r="G67" s="22">
        <v>0</v>
      </c>
      <c r="H67" s="21" t="e">
        <f>#REF!</f>
        <v>#REF!</v>
      </c>
      <c r="I67" s="22" t="e">
        <f t="shared" si="7"/>
        <v>#REF!</v>
      </c>
      <c r="J67" s="21" t="e">
        <f>P67+#REF!</f>
        <v>#REF!</v>
      </c>
      <c r="K67" s="22" t="e">
        <f t="shared" si="8"/>
        <v>#REF!</v>
      </c>
      <c r="L67" s="21" t="e">
        <f t="shared" si="9"/>
        <v>#REF!</v>
      </c>
      <c r="M67" s="22" t="e">
        <f t="shared" si="10"/>
        <v>#REF!</v>
      </c>
      <c r="N67" s="21">
        <v>100</v>
      </c>
      <c r="O67" s="22">
        <v>133500</v>
      </c>
      <c r="P67" s="46"/>
      <c r="R67" s="24"/>
      <c r="S67" s="24"/>
      <c r="T67" s="24"/>
    </row>
    <row r="68" spans="1:20" hidden="1" x14ac:dyDescent="0.25">
      <c r="A68" s="16" t="e">
        <f>A67+1</f>
        <v>#REF!</v>
      </c>
      <c r="B68" s="58" t="s">
        <v>33</v>
      </c>
      <c r="C68" s="18"/>
      <c r="D68" s="19" t="s">
        <v>3</v>
      </c>
      <c r="E68" s="20">
        <v>343.5</v>
      </c>
      <c r="F68" s="21">
        <v>800</v>
      </c>
      <c r="G68" s="22">
        <v>1840000</v>
      </c>
      <c r="H68" s="21" t="e">
        <f>#REF!</f>
        <v>#REF!</v>
      </c>
      <c r="I68" s="22" t="e">
        <f t="shared" si="7"/>
        <v>#REF!</v>
      </c>
      <c r="J68" s="21" t="e">
        <f>P68+#REF!</f>
        <v>#REF!</v>
      </c>
      <c r="K68" s="22" t="e">
        <f t="shared" si="8"/>
        <v>#REF!</v>
      </c>
      <c r="L68" s="21" t="e">
        <f t="shared" si="9"/>
        <v>#REF!</v>
      </c>
      <c r="M68" s="22" t="e">
        <f t="shared" si="10"/>
        <v>#REF!</v>
      </c>
      <c r="N68" s="21">
        <v>100</v>
      </c>
      <c r="O68" s="22">
        <v>230000</v>
      </c>
      <c r="P68" s="44"/>
      <c r="R68" s="24"/>
      <c r="S68" s="24"/>
      <c r="T68" s="24"/>
    </row>
    <row r="69" spans="1:20" s="62" customFormat="1" ht="63" x14ac:dyDescent="0.2">
      <c r="A69" s="112">
        <v>25</v>
      </c>
      <c r="B69" s="118" t="s">
        <v>114</v>
      </c>
      <c r="C69" s="119" t="s">
        <v>136</v>
      </c>
      <c r="D69" s="119" t="s">
        <v>4</v>
      </c>
      <c r="E69" s="115">
        <v>100.47</v>
      </c>
      <c r="F69" s="116">
        <v>5</v>
      </c>
      <c r="G69" s="117">
        <f>E69*F69</f>
        <v>502.35</v>
      </c>
      <c r="H69" s="49"/>
      <c r="I69" s="22"/>
      <c r="J69" s="21"/>
      <c r="K69" s="22"/>
      <c r="L69" s="21"/>
      <c r="M69" s="107"/>
      <c r="N69" s="112" t="s">
        <v>149</v>
      </c>
      <c r="O69" s="119" t="s">
        <v>150</v>
      </c>
      <c r="P69" s="61"/>
    </row>
    <row r="70" spans="1:20" ht="30" hidden="1" x14ac:dyDescent="0.25">
      <c r="A70" s="16" t="e">
        <f>#REF!+1</f>
        <v>#REF!</v>
      </c>
      <c r="B70" s="17" t="s">
        <v>34</v>
      </c>
      <c r="C70" s="18"/>
      <c r="D70" s="19" t="s">
        <v>3</v>
      </c>
      <c r="E70" s="23">
        <v>545</v>
      </c>
      <c r="F70" s="21">
        <v>50</v>
      </c>
      <c r="G70" s="22">
        <v>105000</v>
      </c>
      <c r="H70" s="21" t="e">
        <f>#REF!</f>
        <v>#REF!</v>
      </c>
      <c r="I70" s="22" t="e">
        <f t="shared" si="7"/>
        <v>#REF!</v>
      </c>
      <c r="J70" s="21" t="e">
        <f>P70+#REF!</f>
        <v>#REF!</v>
      </c>
      <c r="K70" s="22" t="e">
        <f t="shared" si="8"/>
        <v>#REF!</v>
      </c>
      <c r="L70" s="21" t="e">
        <f t="shared" si="9"/>
        <v>#REF!</v>
      </c>
      <c r="M70" s="22" t="e">
        <f t="shared" si="10"/>
        <v>#REF!</v>
      </c>
      <c r="N70" s="21"/>
      <c r="O70" s="22">
        <v>0</v>
      </c>
      <c r="P70" s="46"/>
    </row>
    <row r="71" spans="1:20" s="6" customFormat="1" ht="30" hidden="1" x14ac:dyDescent="0.25">
      <c r="A71" s="16" t="e">
        <f>A70+1</f>
        <v>#REF!</v>
      </c>
      <c r="B71" s="17" t="s">
        <v>35</v>
      </c>
      <c r="C71" s="18"/>
      <c r="D71" s="19" t="s">
        <v>7</v>
      </c>
      <c r="E71" s="20">
        <v>192</v>
      </c>
      <c r="F71" s="21"/>
      <c r="G71" s="22">
        <v>0</v>
      </c>
      <c r="H71" s="21" t="e">
        <f>#REF!</f>
        <v>#REF!</v>
      </c>
      <c r="I71" s="22" t="e">
        <f t="shared" si="7"/>
        <v>#REF!</v>
      </c>
      <c r="J71" s="21" t="e">
        <f>P71+#REF!</f>
        <v>#REF!</v>
      </c>
      <c r="K71" s="22" t="e">
        <f t="shared" si="8"/>
        <v>#REF!</v>
      </c>
      <c r="L71" s="21" t="e">
        <f t="shared" si="9"/>
        <v>#REF!</v>
      </c>
      <c r="M71" s="22" t="e">
        <f t="shared" si="10"/>
        <v>#REF!</v>
      </c>
      <c r="N71" s="21">
        <v>20</v>
      </c>
      <c r="O71" s="22">
        <v>5000</v>
      </c>
      <c r="P71" s="21"/>
    </row>
    <row r="72" spans="1:20" s="6" customFormat="1" ht="30" hidden="1" x14ac:dyDescent="0.25">
      <c r="A72" s="16" t="e">
        <f>A71+1</f>
        <v>#REF!</v>
      </c>
      <c r="B72" s="17" t="s">
        <v>36</v>
      </c>
      <c r="C72" s="18"/>
      <c r="D72" s="19" t="s">
        <v>3</v>
      </c>
      <c r="E72" s="20">
        <v>527</v>
      </c>
      <c r="F72" s="21">
        <v>500</v>
      </c>
      <c r="G72" s="22">
        <v>566510</v>
      </c>
      <c r="H72" s="21" t="e">
        <f>#REF!</f>
        <v>#REF!</v>
      </c>
      <c r="I72" s="22" t="e">
        <f t="shared" si="7"/>
        <v>#REF!</v>
      </c>
      <c r="J72" s="21" t="e">
        <f>P72+#REF!</f>
        <v>#REF!</v>
      </c>
      <c r="K72" s="22" t="e">
        <f t="shared" si="8"/>
        <v>#REF!</v>
      </c>
      <c r="L72" s="21" t="e">
        <f t="shared" si="9"/>
        <v>#REF!</v>
      </c>
      <c r="M72" s="22" t="e">
        <f t="shared" si="10"/>
        <v>#REF!</v>
      </c>
      <c r="N72" s="21">
        <v>100</v>
      </c>
      <c r="O72" s="22">
        <v>113302</v>
      </c>
      <c r="P72" s="44"/>
    </row>
    <row r="73" spans="1:20" s="6" customFormat="1" ht="30" hidden="1" x14ac:dyDescent="0.25">
      <c r="A73" s="16" t="e">
        <f>#REF!+1</f>
        <v>#REF!</v>
      </c>
      <c r="B73" s="17" t="s">
        <v>17</v>
      </c>
      <c r="C73" s="18"/>
      <c r="D73" s="19" t="s">
        <v>3</v>
      </c>
      <c r="E73" s="20">
        <v>92.3</v>
      </c>
      <c r="F73" s="21"/>
      <c r="G73" s="22">
        <v>0</v>
      </c>
      <c r="H73" s="21" t="e">
        <f>#REF!</f>
        <v>#REF!</v>
      </c>
      <c r="I73" s="22" t="e">
        <f t="shared" si="7"/>
        <v>#REF!</v>
      </c>
      <c r="J73" s="21" t="e">
        <f>P73+#REF!</f>
        <v>#REF!</v>
      </c>
      <c r="K73" s="22" t="e">
        <f t="shared" si="8"/>
        <v>#REF!</v>
      </c>
      <c r="L73" s="21" t="e">
        <f t="shared" si="9"/>
        <v>#REF!</v>
      </c>
      <c r="M73" s="22" t="e">
        <f t="shared" si="10"/>
        <v>#REF!</v>
      </c>
      <c r="N73" s="21"/>
      <c r="O73" s="22">
        <v>0</v>
      </c>
      <c r="P73" s="45"/>
    </row>
    <row r="74" spans="1:20" s="67" customFormat="1" ht="202.5" x14ac:dyDescent="0.2">
      <c r="A74" s="121">
        <v>26</v>
      </c>
      <c r="B74" s="123" t="s">
        <v>137</v>
      </c>
      <c r="C74" s="122" t="s">
        <v>138</v>
      </c>
      <c r="D74" s="124" t="s">
        <v>3</v>
      </c>
      <c r="E74" s="125">
        <v>3339</v>
      </c>
      <c r="F74" s="126">
        <v>200</v>
      </c>
      <c r="G74" s="117">
        <v>667800</v>
      </c>
      <c r="H74" s="102" t="s">
        <v>149</v>
      </c>
      <c r="I74" s="105" t="s">
        <v>150</v>
      </c>
      <c r="J74" s="21"/>
      <c r="K74" s="22"/>
      <c r="L74" s="21"/>
      <c r="M74" s="107"/>
      <c r="N74" s="112" t="s">
        <v>149</v>
      </c>
      <c r="O74" s="119" t="s">
        <v>150</v>
      </c>
      <c r="P74" s="108"/>
    </row>
    <row r="75" spans="1:20" s="70" customFormat="1" ht="63" x14ac:dyDescent="0.3">
      <c r="A75" s="121">
        <v>27</v>
      </c>
      <c r="B75" s="123" t="s">
        <v>156</v>
      </c>
      <c r="C75" s="122" t="s">
        <v>157</v>
      </c>
      <c r="D75" s="124" t="s">
        <v>11</v>
      </c>
      <c r="E75" s="125">
        <v>1191.4100000000001</v>
      </c>
      <c r="F75" s="126">
        <v>100</v>
      </c>
      <c r="G75" s="117">
        <f>E75*F75</f>
        <v>119141.00000000001</v>
      </c>
      <c r="H75" s="49"/>
      <c r="I75" s="22"/>
      <c r="J75" s="21"/>
      <c r="K75" s="22"/>
      <c r="L75" s="21"/>
      <c r="M75" s="107"/>
      <c r="N75" s="112" t="s">
        <v>149</v>
      </c>
      <c r="O75" s="119" t="s">
        <v>150</v>
      </c>
      <c r="P75" s="69"/>
    </row>
    <row r="76" spans="1:20" hidden="1" x14ac:dyDescent="0.25">
      <c r="A76" s="16" t="e">
        <f>#REF!+1</f>
        <v>#REF!</v>
      </c>
      <c r="B76" s="17" t="s">
        <v>37</v>
      </c>
      <c r="C76" s="18"/>
      <c r="D76" s="19" t="s">
        <v>3</v>
      </c>
      <c r="E76" s="23">
        <v>106.74</v>
      </c>
      <c r="F76" s="21">
        <v>600</v>
      </c>
      <c r="G76" s="22">
        <v>1663710</v>
      </c>
      <c r="H76" s="21" t="e">
        <f>#REF!</f>
        <v>#REF!</v>
      </c>
      <c r="I76" s="22" t="e">
        <f t="shared" si="7"/>
        <v>#REF!</v>
      </c>
      <c r="J76" s="21" t="e">
        <f>P76+#REF!</f>
        <v>#REF!</v>
      </c>
      <c r="K76" s="22" t="e">
        <f t="shared" si="8"/>
        <v>#REF!</v>
      </c>
      <c r="L76" s="21" t="e">
        <f t="shared" si="9"/>
        <v>#REF!</v>
      </c>
      <c r="M76" s="22" t="e">
        <f t="shared" si="10"/>
        <v>#REF!</v>
      </c>
      <c r="N76" s="21">
        <v>100</v>
      </c>
      <c r="O76" s="22">
        <v>277285</v>
      </c>
      <c r="P76" s="46">
        <v>1</v>
      </c>
    </row>
    <row r="77" spans="1:20" ht="30" hidden="1" x14ac:dyDescent="0.25">
      <c r="A77" s="16" t="e">
        <f>A76+1</f>
        <v>#REF!</v>
      </c>
      <c r="B77" s="17" t="s">
        <v>38</v>
      </c>
      <c r="C77" s="18"/>
      <c r="D77" s="19" t="s">
        <v>3</v>
      </c>
      <c r="E77" s="20">
        <v>119.4</v>
      </c>
      <c r="F77" s="21"/>
      <c r="G77" s="22"/>
      <c r="H77" s="21" t="e">
        <f>#REF!</f>
        <v>#REF!</v>
      </c>
      <c r="I77" s="22" t="e">
        <f t="shared" si="7"/>
        <v>#REF!</v>
      </c>
      <c r="J77" s="21" t="e">
        <f>P77+#REF!</f>
        <v>#REF!</v>
      </c>
      <c r="K77" s="22" t="e">
        <f t="shared" si="8"/>
        <v>#REF!</v>
      </c>
      <c r="L77" s="21" t="e">
        <f t="shared" si="9"/>
        <v>#REF!</v>
      </c>
      <c r="M77" s="22" t="e">
        <f t="shared" si="10"/>
        <v>#REF!</v>
      </c>
      <c r="N77" s="21"/>
      <c r="O77" s="22"/>
      <c r="P77" s="44"/>
    </row>
    <row r="78" spans="1:20" hidden="1" x14ac:dyDescent="0.25">
      <c r="A78" s="16" t="e">
        <f>#REF!+1</f>
        <v>#REF!</v>
      </c>
      <c r="B78" s="17" t="s">
        <v>39</v>
      </c>
      <c r="C78" s="18"/>
      <c r="D78" s="19" t="s">
        <v>3</v>
      </c>
      <c r="E78" s="23">
        <v>1000</v>
      </c>
      <c r="F78" s="29"/>
      <c r="G78" s="22"/>
      <c r="H78" s="21" t="e">
        <f>#REF!</f>
        <v>#REF!</v>
      </c>
      <c r="I78" s="22" t="e">
        <f t="shared" si="7"/>
        <v>#REF!</v>
      </c>
      <c r="J78" s="21" t="e">
        <f>P78+#REF!</f>
        <v>#REF!</v>
      </c>
      <c r="K78" s="22" t="e">
        <f t="shared" si="8"/>
        <v>#REF!</v>
      </c>
      <c r="L78" s="21" t="e">
        <f t="shared" si="9"/>
        <v>#REF!</v>
      </c>
      <c r="M78" s="22" t="e">
        <f t="shared" si="10"/>
        <v>#REF!</v>
      </c>
      <c r="N78" s="29"/>
      <c r="O78" s="22"/>
      <c r="P78" s="45"/>
    </row>
    <row r="79" spans="1:20" ht="30" hidden="1" x14ac:dyDescent="0.25">
      <c r="A79" s="16" t="e">
        <f>#REF!+1</f>
        <v>#REF!</v>
      </c>
      <c r="B79" s="17" t="s">
        <v>40</v>
      </c>
      <c r="C79" s="18"/>
      <c r="D79" s="19" t="s">
        <v>7</v>
      </c>
      <c r="E79" s="20">
        <v>4876.8</v>
      </c>
      <c r="F79" s="21"/>
      <c r="G79" s="22">
        <v>0</v>
      </c>
      <c r="H79" s="21" t="e">
        <f>#REF!</f>
        <v>#REF!</v>
      </c>
      <c r="I79" s="22" t="e">
        <f t="shared" si="7"/>
        <v>#REF!</v>
      </c>
      <c r="J79" s="21" t="e">
        <f>P79+#REF!</f>
        <v>#REF!</v>
      </c>
      <c r="K79" s="22" t="e">
        <f t="shared" si="8"/>
        <v>#REF!</v>
      </c>
      <c r="L79" s="21" t="e">
        <f t="shared" si="9"/>
        <v>#REF!</v>
      </c>
      <c r="M79" s="22" t="e">
        <f t="shared" si="10"/>
        <v>#REF!</v>
      </c>
      <c r="N79" s="21"/>
      <c r="O79" s="22">
        <v>0</v>
      </c>
      <c r="P79" s="45"/>
    </row>
    <row r="80" spans="1:20" ht="32.25" hidden="1" customHeight="1" x14ac:dyDescent="0.25">
      <c r="A80" s="16" t="e">
        <f>#REF!+1</f>
        <v>#REF!</v>
      </c>
      <c r="B80" s="17" t="s">
        <v>41</v>
      </c>
      <c r="C80" s="18"/>
      <c r="D80" s="19" t="s">
        <v>3</v>
      </c>
      <c r="E80" s="20">
        <v>415</v>
      </c>
      <c r="F80" s="21"/>
      <c r="G80" s="22">
        <v>0</v>
      </c>
      <c r="H80" s="21" t="e">
        <f>#REF!</f>
        <v>#REF!</v>
      </c>
      <c r="I80" s="22" t="e">
        <f t="shared" si="7"/>
        <v>#REF!</v>
      </c>
      <c r="J80" s="21" t="e">
        <f>P80+#REF!</f>
        <v>#REF!</v>
      </c>
      <c r="K80" s="22" t="e">
        <f t="shared" si="8"/>
        <v>#REF!</v>
      </c>
      <c r="L80" s="21" t="e">
        <f t="shared" si="9"/>
        <v>#REF!</v>
      </c>
      <c r="M80" s="22" t="e">
        <f t="shared" si="10"/>
        <v>#REF!</v>
      </c>
      <c r="N80" s="21"/>
      <c r="O80" s="22">
        <v>0</v>
      </c>
      <c r="P80" s="45">
        <v>1</v>
      </c>
    </row>
    <row r="81" spans="1:20" ht="19.5" hidden="1" customHeight="1" x14ac:dyDescent="0.25">
      <c r="A81" s="16" t="e">
        <f>#REF!+1</f>
        <v>#REF!</v>
      </c>
      <c r="B81" s="17" t="s">
        <v>43</v>
      </c>
      <c r="C81" s="18"/>
      <c r="D81" s="19" t="s">
        <v>3</v>
      </c>
      <c r="E81" s="20">
        <v>170</v>
      </c>
      <c r="F81" s="21"/>
      <c r="G81" s="22">
        <v>0</v>
      </c>
      <c r="H81" s="21" t="e">
        <f>#REF!</f>
        <v>#REF!</v>
      </c>
      <c r="I81" s="22" t="e">
        <f t="shared" si="7"/>
        <v>#REF!</v>
      </c>
      <c r="J81" s="21" t="e">
        <f>P81+#REF!</f>
        <v>#REF!</v>
      </c>
      <c r="K81" s="22" t="e">
        <f t="shared" si="8"/>
        <v>#REF!</v>
      </c>
      <c r="L81" s="21" t="e">
        <f t="shared" si="9"/>
        <v>#REF!</v>
      </c>
      <c r="M81" s="22" t="e">
        <f t="shared" si="10"/>
        <v>#REF!</v>
      </c>
      <c r="N81" s="21"/>
      <c r="O81" s="22">
        <v>0</v>
      </c>
      <c r="P81" s="45">
        <v>1</v>
      </c>
    </row>
    <row r="82" spans="1:20" hidden="1" x14ac:dyDescent="0.25">
      <c r="A82" s="16" t="e">
        <f>#REF!+1</f>
        <v>#REF!</v>
      </c>
      <c r="B82" s="17" t="s">
        <v>44</v>
      </c>
      <c r="C82" s="18"/>
      <c r="D82" s="19" t="s">
        <v>3</v>
      </c>
      <c r="E82" s="20">
        <v>6340</v>
      </c>
      <c r="F82" s="21"/>
      <c r="G82" s="22">
        <v>0</v>
      </c>
      <c r="H82" s="21" t="e">
        <f>#REF!</f>
        <v>#REF!</v>
      </c>
      <c r="I82" s="22" t="e">
        <f t="shared" si="7"/>
        <v>#REF!</v>
      </c>
      <c r="J82" s="21" t="e">
        <f>P82+#REF!</f>
        <v>#REF!</v>
      </c>
      <c r="K82" s="22" t="e">
        <f t="shared" si="8"/>
        <v>#REF!</v>
      </c>
      <c r="L82" s="21" t="e">
        <f t="shared" si="9"/>
        <v>#REF!</v>
      </c>
      <c r="M82" s="22" t="e">
        <f t="shared" si="10"/>
        <v>#REF!</v>
      </c>
      <c r="N82" s="21"/>
      <c r="O82" s="22">
        <v>0</v>
      </c>
      <c r="P82" s="46">
        <v>1</v>
      </c>
    </row>
    <row r="83" spans="1:20" ht="30" hidden="1" x14ac:dyDescent="0.25">
      <c r="A83" s="16" t="e">
        <f>A82+1</f>
        <v>#REF!</v>
      </c>
      <c r="B83" s="17" t="s">
        <v>45</v>
      </c>
      <c r="C83" s="18"/>
      <c r="D83" s="19" t="s">
        <v>3</v>
      </c>
      <c r="E83" s="20">
        <v>300</v>
      </c>
      <c r="F83" s="21"/>
      <c r="G83" s="22">
        <v>0</v>
      </c>
      <c r="H83" s="21" t="e">
        <f>#REF!</f>
        <v>#REF!</v>
      </c>
      <c r="I83" s="22" t="e">
        <f t="shared" si="7"/>
        <v>#REF!</v>
      </c>
      <c r="J83" s="21" t="e">
        <f>P83+#REF!</f>
        <v>#REF!</v>
      </c>
      <c r="K83" s="22" t="e">
        <f t="shared" si="8"/>
        <v>#REF!</v>
      </c>
      <c r="L83" s="21" t="e">
        <f t="shared" si="9"/>
        <v>#REF!</v>
      </c>
      <c r="M83" s="22" t="e">
        <f t="shared" si="10"/>
        <v>#REF!</v>
      </c>
      <c r="N83" s="21"/>
      <c r="O83" s="22">
        <v>0</v>
      </c>
      <c r="P83" s="44"/>
    </row>
    <row r="84" spans="1:20" ht="30" hidden="1" x14ac:dyDescent="0.25">
      <c r="A84" s="16" t="e">
        <f>#REF!+1</f>
        <v>#REF!</v>
      </c>
      <c r="B84" s="17" t="s">
        <v>12</v>
      </c>
      <c r="C84" s="18"/>
      <c r="D84" s="19" t="s">
        <v>3</v>
      </c>
      <c r="E84" s="20">
        <v>69</v>
      </c>
      <c r="F84" s="21"/>
      <c r="G84" s="22">
        <v>0</v>
      </c>
      <c r="H84" s="21" t="e">
        <f>#REF!</f>
        <v>#REF!</v>
      </c>
      <c r="I84" s="22" t="e">
        <f t="shared" si="7"/>
        <v>#REF!</v>
      </c>
      <c r="J84" s="21" t="e">
        <f>P84+#REF!</f>
        <v>#REF!</v>
      </c>
      <c r="K84" s="22" t="e">
        <f t="shared" si="8"/>
        <v>#REF!</v>
      </c>
      <c r="L84" s="21" t="e">
        <f t="shared" si="9"/>
        <v>#REF!</v>
      </c>
      <c r="M84" s="22" t="e">
        <f t="shared" si="10"/>
        <v>#REF!</v>
      </c>
      <c r="N84" s="21"/>
      <c r="O84" s="22">
        <v>0</v>
      </c>
      <c r="P84" s="45"/>
      <c r="R84" s="24"/>
      <c r="S84" s="24"/>
      <c r="T84" s="24"/>
    </row>
    <row r="85" spans="1:20" ht="30" hidden="1" x14ac:dyDescent="0.25">
      <c r="A85" s="16" t="e">
        <f>#REF!+1</f>
        <v>#REF!</v>
      </c>
      <c r="B85" s="17" t="s">
        <v>47</v>
      </c>
      <c r="C85" s="18"/>
      <c r="D85" s="19" t="s">
        <v>48</v>
      </c>
      <c r="E85" s="23">
        <v>500</v>
      </c>
      <c r="F85" s="21"/>
      <c r="G85" s="22">
        <v>0</v>
      </c>
      <c r="H85" s="21" t="e">
        <f>#REF!</f>
        <v>#REF!</v>
      </c>
      <c r="I85" s="22" t="e">
        <f t="shared" ref="I85:I90" si="12">H85*E85</f>
        <v>#REF!</v>
      </c>
      <c r="J85" s="21" t="e">
        <f>P85+#REF!</f>
        <v>#REF!</v>
      </c>
      <c r="K85" s="22" t="e">
        <f t="shared" ref="K85:K90" si="13">J85*E85</f>
        <v>#REF!</v>
      </c>
      <c r="L85" s="21" t="e">
        <f t="shared" ref="L85:L90" si="14">H85+J85</f>
        <v>#REF!</v>
      </c>
      <c r="M85" s="22" t="e">
        <f t="shared" ref="M85:M90" si="15">L85*E85</f>
        <v>#REF!</v>
      </c>
      <c r="N85" s="21"/>
      <c r="O85" s="22">
        <v>0</v>
      </c>
      <c r="P85" s="45"/>
      <c r="R85" s="24"/>
      <c r="S85" s="24"/>
      <c r="T85" s="24"/>
    </row>
    <row r="86" spans="1:20" hidden="1" x14ac:dyDescent="0.25">
      <c r="A86" s="16" t="e">
        <f>#REF!+1</f>
        <v>#REF!</v>
      </c>
      <c r="B86" s="17" t="s">
        <v>49</v>
      </c>
      <c r="C86" s="18"/>
      <c r="D86" s="19" t="s">
        <v>3</v>
      </c>
      <c r="E86" s="23">
        <v>3020</v>
      </c>
      <c r="F86" s="21"/>
      <c r="G86" s="22">
        <v>0</v>
      </c>
      <c r="H86" s="21" t="e">
        <f>#REF!</f>
        <v>#REF!</v>
      </c>
      <c r="I86" s="22" t="e">
        <f t="shared" si="12"/>
        <v>#REF!</v>
      </c>
      <c r="J86" s="21" t="e">
        <f>P86+#REF!</f>
        <v>#REF!</v>
      </c>
      <c r="K86" s="22" t="e">
        <f t="shared" si="13"/>
        <v>#REF!</v>
      </c>
      <c r="L86" s="21" t="e">
        <f t="shared" si="14"/>
        <v>#REF!</v>
      </c>
      <c r="M86" s="22" t="e">
        <f t="shared" si="15"/>
        <v>#REF!</v>
      </c>
      <c r="N86" s="21"/>
      <c r="O86" s="22">
        <v>0</v>
      </c>
      <c r="P86" s="45"/>
    </row>
    <row r="87" spans="1:20" ht="30" hidden="1" x14ac:dyDescent="0.25">
      <c r="A87" s="16" t="e">
        <f>#REF!+1</f>
        <v>#REF!</v>
      </c>
      <c r="B87" s="17" t="s">
        <v>50</v>
      </c>
      <c r="C87" s="18"/>
      <c r="D87" s="19" t="s">
        <v>3</v>
      </c>
      <c r="E87" s="20">
        <v>92.3</v>
      </c>
      <c r="F87" s="21"/>
      <c r="G87" s="22">
        <v>0</v>
      </c>
      <c r="H87" s="21" t="e">
        <f>#REF!</f>
        <v>#REF!</v>
      </c>
      <c r="I87" s="22" t="e">
        <f t="shared" si="12"/>
        <v>#REF!</v>
      </c>
      <c r="J87" s="21" t="e">
        <f>P87+#REF!</f>
        <v>#REF!</v>
      </c>
      <c r="K87" s="22" t="e">
        <f t="shared" si="13"/>
        <v>#REF!</v>
      </c>
      <c r="L87" s="21" t="e">
        <f t="shared" si="14"/>
        <v>#REF!</v>
      </c>
      <c r="M87" s="22" t="e">
        <f t="shared" si="15"/>
        <v>#REF!</v>
      </c>
      <c r="N87" s="21"/>
      <c r="O87" s="22">
        <v>0</v>
      </c>
      <c r="P87" s="45">
        <v>1</v>
      </c>
      <c r="R87" s="24"/>
      <c r="S87" s="24"/>
      <c r="T87" s="24"/>
    </row>
    <row r="88" spans="1:20" ht="18.75" hidden="1" customHeight="1" x14ac:dyDescent="0.25">
      <c r="A88" s="16" t="e">
        <f>#REF!+1</f>
        <v>#REF!</v>
      </c>
      <c r="B88" s="17" t="s">
        <v>51</v>
      </c>
      <c r="C88" s="18"/>
      <c r="D88" s="19" t="s">
        <v>3</v>
      </c>
      <c r="E88" s="20">
        <v>1870.91</v>
      </c>
      <c r="F88" s="21"/>
      <c r="G88" s="22">
        <v>0</v>
      </c>
      <c r="H88" s="21" t="e">
        <f>#REF!</f>
        <v>#REF!</v>
      </c>
      <c r="I88" s="22" t="e">
        <f t="shared" si="12"/>
        <v>#REF!</v>
      </c>
      <c r="J88" s="21" t="e">
        <f>P88+#REF!</f>
        <v>#REF!</v>
      </c>
      <c r="K88" s="22" t="e">
        <f t="shared" si="13"/>
        <v>#REF!</v>
      </c>
      <c r="L88" s="21" t="e">
        <f t="shared" si="14"/>
        <v>#REF!</v>
      </c>
      <c r="M88" s="22" t="e">
        <f t="shared" si="15"/>
        <v>#REF!</v>
      </c>
      <c r="N88" s="21"/>
      <c r="O88" s="22">
        <v>0</v>
      </c>
      <c r="P88" s="45"/>
      <c r="R88" s="24"/>
      <c r="S88" s="24"/>
      <c r="T88" s="24"/>
    </row>
    <row r="89" spans="1:20" ht="30" hidden="1" x14ac:dyDescent="0.25">
      <c r="A89" s="16" t="e">
        <f>#REF!+1</f>
        <v>#REF!</v>
      </c>
      <c r="B89" s="17" t="s">
        <v>53</v>
      </c>
      <c r="C89" s="18"/>
      <c r="D89" s="19" t="s">
        <v>3</v>
      </c>
      <c r="E89" s="20">
        <v>200</v>
      </c>
      <c r="F89" s="21"/>
      <c r="G89" s="22">
        <v>0</v>
      </c>
      <c r="H89" s="21" t="e">
        <f>#REF!</f>
        <v>#REF!</v>
      </c>
      <c r="I89" s="22" t="e">
        <f t="shared" si="12"/>
        <v>#REF!</v>
      </c>
      <c r="J89" s="21" t="e">
        <f>P89+#REF!</f>
        <v>#REF!</v>
      </c>
      <c r="K89" s="22" t="e">
        <f t="shared" si="13"/>
        <v>#REF!</v>
      </c>
      <c r="L89" s="21" t="e">
        <f t="shared" si="14"/>
        <v>#REF!</v>
      </c>
      <c r="M89" s="22" t="e">
        <f t="shared" si="15"/>
        <v>#REF!</v>
      </c>
      <c r="N89" s="21"/>
      <c r="O89" s="22">
        <v>0</v>
      </c>
      <c r="P89" s="45"/>
      <c r="R89" s="24"/>
      <c r="S89" s="24"/>
      <c r="T89" s="24"/>
    </row>
    <row r="90" spans="1:20" ht="30" hidden="1" x14ac:dyDescent="0.25">
      <c r="A90" s="16" t="e">
        <f>#REF!+1</f>
        <v>#REF!</v>
      </c>
      <c r="B90" s="17" t="s">
        <v>54</v>
      </c>
      <c r="C90" s="17"/>
      <c r="D90" s="19" t="s">
        <v>3</v>
      </c>
      <c r="E90" s="20">
        <v>196.9</v>
      </c>
      <c r="F90" s="21"/>
      <c r="G90" s="22">
        <v>0</v>
      </c>
      <c r="H90" s="21" t="e">
        <f>#REF!</f>
        <v>#REF!</v>
      </c>
      <c r="I90" s="22" t="e">
        <f t="shared" si="12"/>
        <v>#REF!</v>
      </c>
      <c r="J90" s="21" t="e">
        <f>P90+#REF!</f>
        <v>#REF!</v>
      </c>
      <c r="K90" s="22" t="e">
        <f t="shared" si="13"/>
        <v>#REF!</v>
      </c>
      <c r="L90" s="21" t="e">
        <f t="shared" si="14"/>
        <v>#REF!</v>
      </c>
      <c r="M90" s="22" t="e">
        <f t="shared" si="15"/>
        <v>#REF!</v>
      </c>
      <c r="N90" s="21"/>
      <c r="O90" s="22">
        <v>0</v>
      </c>
      <c r="P90" s="45"/>
    </row>
    <row r="91" spans="1:20" s="6" customFormat="1" hidden="1" x14ac:dyDescent="0.25">
      <c r="A91" s="16" t="e">
        <f>#REF!+1</f>
        <v>#REF!</v>
      </c>
      <c r="B91" s="30" t="s">
        <v>55</v>
      </c>
      <c r="C91" s="18"/>
      <c r="D91" s="19" t="s">
        <v>21</v>
      </c>
      <c r="E91" s="23">
        <v>28.48</v>
      </c>
      <c r="F91" s="21"/>
      <c r="G91" s="22">
        <v>0</v>
      </c>
      <c r="H91" s="21" t="e">
        <f>#REF!</f>
        <v>#REF!</v>
      </c>
      <c r="I91" s="22" t="e">
        <f>H91*E91</f>
        <v>#REF!</v>
      </c>
      <c r="J91" s="21" t="e">
        <f>P91+#REF!</f>
        <v>#REF!</v>
      </c>
      <c r="K91" s="22" t="e">
        <f>J91*E91</f>
        <v>#REF!</v>
      </c>
      <c r="L91" s="21" t="e">
        <f>H91+J91</f>
        <v>#REF!</v>
      </c>
      <c r="M91" s="22" t="e">
        <f>L91*E91</f>
        <v>#REF!</v>
      </c>
      <c r="N91" s="21"/>
      <c r="O91" s="22">
        <v>0</v>
      </c>
      <c r="P91" s="45"/>
    </row>
    <row r="92" spans="1:20" s="6" customFormat="1" ht="19.5" hidden="1" customHeight="1" x14ac:dyDescent="0.25">
      <c r="A92" s="16" t="e">
        <f>#REF!+1</f>
        <v>#REF!</v>
      </c>
      <c r="B92" s="30" t="s">
        <v>56</v>
      </c>
      <c r="C92" s="18"/>
      <c r="D92" s="19" t="s">
        <v>57</v>
      </c>
      <c r="E92" s="23">
        <v>3500</v>
      </c>
      <c r="F92" s="21"/>
      <c r="G92" s="22">
        <v>0</v>
      </c>
      <c r="H92" s="21" t="e">
        <f>#REF!</f>
        <v>#REF!</v>
      </c>
      <c r="I92" s="22" t="e">
        <f>H92*E92</f>
        <v>#REF!</v>
      </c>
      <c r="J92" s="21" t="e">
        <f>P92+#REF!</f>
        <v>#REF!</v>
      </c>
      <c r="K92" s="22" t="e">
        <f>J92*E92</f>
        <v>#REF!</v>
      </c>
      <c r="L92" s="21" t="e">
        <f>H92+J92</f>
        <v>#REF!</v>
      </c>
      <c r="M92" s="22" t="e">
        <f>L92*E92</f>
        <v>#REF!</v>
      </c>
      <c r="N92" s="21"/>
      <c r="O92" s="22">
        <v>0</v>
      </c>
      <c r="P92" s="46">
        <v>8</v>
      </c>
    </row>
    <row r="93" spans="1:20" s="6" customFormat="1" hidden="1" x14ac:dyDescent="0.25">
      <c r="A93" s="16" t="e">
        <f>A92+1</f>
        <v>#REF!</v>
      </c>
      <c r="B93" s="30" t="s">
        <v>58</v>
      </c>
      <c r="C93" s="18"/>
      <c r="D93" s="19" t="s">
        <v>3</v>
      </c>
      <c r="E93" s="23">
        <v>3500</v>
      </c>
      <c r="F93" s="21"/>
      <c r="G93" s="22">
        <v>0</v>
      </c>
      <c r="H93" s="21" t="e">
        <f>#REF!</f>
        <v>#REF!</v>
      </c>
      <c r="I93" s="22" t="e">
        <f>H93*E93</f>
        <v>#REF!</v>
      </c>
      <c r="J93" s="21" t="e">
        <f>P93+#REF!</f>
        <v>#REF!</v>
      </c>
      <c r="K93" s="22" t="e">
        <f>J93*E93</f>
        <v>#REF!</v>
      </c>
      <c r="L93" s="21" t="e">
        <f>H93+J93</f>
        <v>#REF!</v>
      </c>
      <c r="M93" s="22" t="e">
        <f>L93*E93</f>
        <v>#REF!</v>
      </c>
      <c r="N93" s="21"/>
      <c r="O93" s="22">
        <v>0</v>
      </c>
      <c r="P93" s="21">
        <v>3</v>
      </c>
    </row>
    <row r="94" spans="1:20" s="6" customFormat="1" hidden="1" x14ac:dyDescent="0.25">
      <c r="A94" s="16" t="e">
        <f>A93+1</f>
        <v>#REF!</v>
      </c>
      <c r="B94" s="30" t="s">
        <v>59</v>
      </c>
      <c r="C94" s="18"/>
      <c r="D94" s="19" t="s">
        <v>3</v>
      </c>
      <c r="E94" s="23">
        <v>3500</v>
      </c>
      <c r="F94" s="21"/>
      <c r="G94" s="22">
        <v>0</v>
      </c>
      <c r="H94" s="21" t="e">
        <f>#REF!</f>
        <v>#REF!</v>
      </c>
      <c r="I94" s="22" t="e">
        <f>H94*E94</f>
        <v>#REF!</v>
      </c>
      <c r="J94" s="21" t="e">
        <f>P94+#REF!</f>
        <v>#REF!</v>
      </c>
      <c r="K94" s="22" t="e">
        <f>J94*E94</f>
        <v>#REF!</v>
      </c>
      <c r="L94" s="21" t="e">
        <f>H94+J94</f>
        <v>#REF!</v>
      </c>
      <c r="M94" s="22" t="e">
        <f>L94*E94</f>
        <v>#REF!</v>
      </c>
      <c r="N94" s="21"/>
      <c r="O94" s="22">
        <v>0</v>
      </c>
      <c r="P94" s="21">
        <v>6</v>
      </c>
    </row>
    <row r="95" spans="1:20" s="6" customFormat="1" ht="30" hidden="1" x14ac:dyDescent="0.25">
      <c r="A95" s="16" t="e">
        <f>A94+1</f>
        <v>#REF!</v>
      </c>
      <c r="B95" s="30" t="s">
        <v>60</v>
      </c>
      <c r="C95" s="18"/>
      <c r="D95" s="19" t="s">
        <v>3</v>
      </c>
      <c r="E95" s="23"/>
      <c r="F95" s="21"/>
      <c r="G95" s="22">
        <v>0</v>
      </c>
      <c r="H95" s="21" t="e">
        <f>#REF!</f>
        <v>#REF!</v>
      </c>
      <c r="I95" s="22" t="e">
        <f>H95*E95</f>
        <v>#REF!</v>
      </c>
      <c r="J95" s="21" t="e">
        <f>P95+#REF!</f>
        <v>#REF!</v>
      </c>
      <c r="K95" s="22" t="e">
        <f>J95*E95</f>
        <v>#REF!</v>
      </c>
      <c r="L95" s="21" t="e">
        <f>H95+J95</f>
        <v>#REF!</v>
      </c>
      <c r="M95" s="22" t="e">
        <f>L95*E95</f>
        <v>#REF!</v>
      </c>
      <c r="N95" s="21"/>
      <c r="O95" s="22">
        <v>0</v>
      </c>
      <c r="P95" s="44">
        <v>8</v>
      </c>
    </row>
    <row r="96" spans="1:20" ht="30" hidden="1" x14ac:dyDescent="0.25">
      <c r="A96" s="16" t="e">
        <f>#REF!+1</f>
        <v>#REF!</v>
      </c>
      <c r="B96" s="32" t="s">
        <v>62</v>
      </c>
      <c r="C96" s="32"/>
      <c r="D96" s="33" t="s">
        <v>21</v>
      </c>
      <c r="E96" s="23">
        <v>434</v>
      </c>
      <c r="F96" s="21"/>
      <c r="G96" s="22">
        <v>0</v>
      </c>
      <c r="H96" s="21" t="e">
        <f>#REF!</f>
        <v>#REF!</v>
      </c>
      <c r="I96" s="22" t="e">
        <f t="shared" ref="I96:I104" si="16">H96*E96</f>
        <v>#REF!</v>
      </c>
      <c r="J96" s="21" t="e">
        <f>P96+#REF!</f>
        <v>#REF!</v>
      </c>
      <c r="K96" s="22" t="e">
        <f t="shared" ref="K96:K104" si="17">J96*E96</f>
        <v>#REF!</v>
      </c>
      <c r="L96" s="21" t="e">
        <f t="shared" ref="L96:L104" si="18">H96+J96</f>
        <v>#REF!</v>
      </c>
      <c r="M96" s="22" t="e">
        <f t="shared" ref="M96:M104" si="19">L96*E96</f>
        <v>#REF!</v>
      </c>
      <c r="N96" s="21"/>
      <c r="O96" s="22">
        <v>0</v>
      </c>
      <c r="P96" s="45"/>
      <c r="R96" s="24"/>
      <c r="S96" s="24"/>
      <c r="T96" s="24"/>
    </row>
    <row r="97" spans="1:20" hidden="1" x14ac:dyDescent="0.25">
      <c r="A97" s="16" t="e">
        <f>#REF!+1</f>
        <v>#REF!</v>
      </c>
      <c r="B97" s="32" t="s">
        <v>63</v>
      </c>
      <c r="C97" s="32"/>
      <c r="D97" s="34" t="s">
        <v>42</v>
      </c>
      <c r="E97" s="23">
        <v>7702</v>
      </c>
      <c r="F97" s="21"/>
      <c r="G97" s="22">
        <v>0</v>
      </c>
      <c r="H97" s="21" t="e">
        <f>#REF!</f>
        <v>#REF!</v>
      </c>
      <c r="I97" s="22" t="e">
        <f t="shared" si="16"/>
        <v>#REF!</v>
      </c>
      <c r="J97" s="21" t="e">
        <f>P97+#REF!</f>
        <v>#REF!</v>
      </c>
      <c r="K97" s="22" t="e">
        <f t="shared" si="17"/>
        <v>#REF!</v>
      </c>
      <c r="L97" s="21" t="e">
        <f t="shared" si="18"/>
        <v>#REF!</v>
      </c>
      <c r="M97" s="22" t="e">
        <f t="shared" si="19"/>
        <v>#REF!</v>
      </c>
      <c r="N97" s="21"/>
      <c r="O97" s="22">
        <v>0</v>
      </c>
      <c r="P97" s="45"/>
      <c r="R97" s="24"/>
      <c r="S97" s="24"/>
      <c r="T97" s="24"/>
    </row>
    <row r="98" spans="1:20" s="68" customFormat="1" ht="63" x14ac:dyDescent="0.25">
      <c r="A98" s="131">
        <v>28</v>
      </c>
      <c r="B98" s="109" t="s">
        <v>158</v>
      </c>
      <c r="C98" s="109" t="s">
        <v>159</v>
      </c>
      <c r="D98" s="110" t="s">
        <v>68</v>
      </c>
      <c r="E98" s="139">
        <v>250</v>
      </c>
      <c r="F98" s="111">
        <v>1000</v>
      </c>
      <c r="G98" s="117">
        <f>E98*F98</f>
        <v>250000</v>
      </c>
      <c r="H98" s="49"/>
      <c r="I98" s="22"/>
      <c r="J98" s="21"/>
      <c r="K98" s="22"/>
      <c r="L98" s="21"/>
      <c r="M98" s="107"/>
      <c r="N98" s="112" t="s">
        <v>149</v>
      </c>
      <c r="O98" s="119" t="s">
        <v>150</v>
      </c>
      <c r="P98" s="108"/>
      <c r="Q98" s="67"/>
    </row>
    <row r="99" spans="1:20" s="68" customFormat="1" ht="63" x14ac:dyDescent="0.25">
      <c r="A99" s="131">
        <v>29</v>
      </c>
      <c r="B99" s="109" t="s">
        <v>160</v>
      </c>
      <c r="C99" s="109" t="s">
        <v>161</v>
      </c>
      <c r="D99" s="110" t="s">
        <v>162</v>
      </c>
      <c r="E99" s="139">
        <v>3000</v>
      </c>
      <c r="F99" s="111">
        <v>20</v>
      </c>
      <c r="G99" s="117">
        <f t="shared" ref="G99:G102" si="20">E99*F99</f>
        <v>60000</v>
      </c>
      <c r="H99" s="49"/>
      <c r="I99" s="22"/>
      <c r="J99" s="21"/>
      <c r="K99" s="22"/>
      <c r="L99" s="21"/>
      <c r="M99" s="107"/>
      <c r="N99" s="112" t="s">
        <v>149</v>
      </c>
      <c r="O99" s="119" t="s">
        <v>150</v>
      </c>
      <c r="P99" s="108"/>
      <c r="Q99" s="67"/>
    </row>
    <row r="100" spans="1:20" s="68" customFormat="1" ht="63" x14ac:dyDescent="0.25">
      <c r="A100" s="131">
        <v>30</v>
      </c>
      <c r="B100" s="109" t="s">
        <v>163</v>
      </c>
      <c r="C100" s="109" t="s">
        <v>164</v>
      </c>
      <c r="D100" s="110" t="s">
        <v>68</v>
      </c>
      <c r="E100" s="139">
        <v>80</v>
      </c>
      <c r="F100" s="111">
        <v>1000</v>
      </c>
      <c r="G100" s="117">
        <f t="shared" si="20"/>
        <v>80000</v>
      </c>
      <c r="H100" s="49"/>
      <c r="I100" s="22"/>
      <c r="J100" s="21"/>
      <c r="K100" s="22"/>
      <c r="L100" s="21"/>
      <c r="M100" s="107"/>
      <c r="N100" s="112" t="s">
        <v>149</v>
      </c>
      <c r="O100" s="119" t="s">
        <v>150</v>
      </c>
      <c r="P100" s="108"/>
      <c r="Q100" s="67"/>
    </row>
    <row r="101" spans="1:20" s="68" customFormat="1" ht="63" x14ac:dyDescent="0.25">
      <c r="A101" s="131">
        <v>31</v>
      </c>
      <c r="B101" s="109" t="s">
        <v>165</v>
      </c>
      <c r="C101" s="109" t="s">
        <v>166</v>
      </c>
      <c r="D101" s="110" t="s">
        <v>68</v>
      </c>
      <c r="E101" s="139">
        <v>80</v>
      </c>
      <c r="F101" s="111">
        <v>15000</v>
      </c>
      <c r="G101" s="117">
        <f t="shared" si="20"/>
        <v>1200000</v>
      </c>
      <c r="H101" s="49"/>
      <c r="I101" s="22"/>
      <c r="J101" s="21"/>
      <c r="K101" s="22"/>
      <c r="L101" s="21"/>
      <c r="M101" s="107"/>
      <c r="N101" s="112" t="s">
        <v>149</v>
      </c>
      <c r="O101" s="119" t="s">
        <v>150</v>
      </c>
      <c r="P101" s="108"/>
      <c r="Q101" s="67"/>
    </row>
    <row r="102" spans="1:20" s="68" customFormat="1" ht="63" x14ac:dyDescent="0.25">
      <c r="A102" s="131">
        <v>32</v>
      </c>
      <c r="B102" s="109" t="s">
        <v>167</v>
      </c>
      <c r="C102" s="109" t="s">
        <v>168</v>
      </c>
      <c r="D102" s="110" t="s">
        <v>68</v>
      </c>
      <c r="E102" s="139">
        <v>10</v>
      </c>
      <c r="F102" s="111">
        <v>150000</v>
      </c>
      <c r="G102" s="117">
        <f t="shared" si="20"/>
        <v>1500000</v>
      </c>
      <c r="H102" s="49"/>
      <c r="I102" s="22"/>
      <c r="J102" s="21"/>
      <c r="K102" s="22"/>
      <c r="L102" s="21"/>
      <c r="M102" s="107"/>
      <c r="N102" s="112" t="s">
        <v>149</v>
      </c>
      <c r="O102" s="119" t="s">
        <v>150</v>
      </c>
      <c r="P102" s="108"/>
      <c r="Q102" s="67"/>
    </row>
    <row r="103" spans="1:20" s="72" customFormat="1" ht="18" x14ac:dyDescent="0.25">
      <c r="A103" s="129"/>
      <c r="B103" s="87"/>
      <c r="C103" s="83"/>
      <c r="D103" s="84"/>
      <c r="E103" s="85"/>
      <c r="F103" s="86"/>
      <c r="G103" s="127">
        <f>SUBTOTAL(9,G23:G102)</f>
        <v>17209159.449999999</v>
      </c>
      <c r="H103" s="49"/>
      <c r="I103" s="22"/>
      <c r="J103" s="21"/>
      <c r="K103" s="22"/>
      <c r="L103" s="21"/>
      <c r="M103" s="107"/>
      <c r="N103" s="95"/>
      <c r="O103" s="98"/>
      <c r="P103" s="71"/>
      <c r="Q103" s="66"/>
    </row>
    <row r="104" spans="1:20" hidden="1" x14ac:dyDescent="0.25">
      <c r="A104" s="16" t="e">
        <f>#REF!+1</f>
        <v>#REF!</v>
      </c>
      <c r="B104" s="32" t="s">
        <v>64</v>
      </c>
      <c r="C104" s="32"/>
      <c r="D104" s="34" t="s">
        <v>42</v>
      </c>
      <c r="E104" s="23">
        <v>7607</v>
      </c>
      <c r="F104" s="21"/>
      <c r="G104" s="22">
        <v>0</v>
      </c>
      <c r="H104" s="21" t="e">
        <f>#REF!</f>
        <v>#REF!</v>
      </c>
      <c r="I104" s="22" t="e">
        <f t="shared" si="16"/>
        <v>#REF!</v>
      </c>
      <c r="J104" s="21" t="e">
        <f>P104+#REF!</f>
        <v>#REF!</v>
      </c>
      <c r="K104" s="22" t="e">
        <f t="shared" si="17"/>
        <v>#REF!</v>
      </c>
      <c r="L104" s="21" t="e">
        <f t="shared" si="18"/>
        <v>#REF!</v>
      </c>
      <c r="M104" s="22" t="e">
        <f t="shared" si="19"/>
        <v>#REF!</v>
      </c>
      <c r="N104" s="21"/>
      <c r="O104" s="22">
        <v>0</v>
      </c>
      <c r="P104" s="45"/>
      <c r="R104" s="24"/>
      <c r="S104" s="24"/>
      <c r="T104" s="24"/>
    </row>
    <row r="105" spans="1:20" hidden="1" x14ac:dyDescent="0.25">
      <c r="A105" s="35" t="e">
        <f>#REF!+1</f>
        <v>#REF!</v>
      </c>
      <c r="B105" s="32" t="s">
        <v>67</v>
      </c>
      <c r="C105" s="32"/>
      <c r="D105" s="34" t="s">
        <v>66</v>
      </c>
      <c r="E105" s="23">
        <v>5000</v>
      </c>
      <c r="F105" s="21">
        <v>100</v>
      </c>
      <c r="G105" s="22">
        <v>523700</v>
      </c>
      <c r="H105" s="21" t="e">
        <f>#REF!</f>
        <v>#REF!</v>
      </c>
      <c r="I105" s="22" t="e">
        <f t="shared" ref="I105:I127" si="21">H105*E105</f>
        <v>#REF!</v>
      </c>
      <c r="J105" s="21" t="e">
        <f>P105+#REF!</f>
        <v>#REF!</v>
      </c>
      <c r="K105" s="22" t="e">
        <f t="shared" ref="K105:K127" si="22">J105*E105</f>
        <v>#REF!</v>
      </c>
      <c r="L105" s="21" t="e">
        <f t="shared" ref="L105:L127" si="23">H105+J105</f>
        <v>#REF!</v>
      </c>
      <c r="M105" s="22" t="e">
        <f t="shared" ref="M105:M127" si="24">L105*E105</f>
        <v>#REF!</v>
      </c>
      <c r="N105" s="21">
        <v>50</v>
      </c>
      <c r="O105" s="22">
        <v>261850</v>
      </c>
      <c r="P105" s="45">
        <v>1</v>
      </c>
      <c r="R105" s="24"/>
      <c r="S105" s="24"/>
      <c r="T105" s="24"/>
    </row>
    <row r="106" spans="1:20" hidden="1" x14ac:dyDescent="0.25">
      <c r="A106" s="35" t="e">
        <f>#REF!+1</f>
        <v>#REF!</v>
      </c>
      <c r="B106" s="32" t="s">
        <v>69</v>
      </c>
      <c r="C106" s="32"/>
      <c r="D106" s="34" t="s">
        <v>66</v>
      </c>
      <c r="E106" s="23">
        <v>100</v>
      </c>
      <c r="F106" s="21" t="e">
        <f t="shared" ref="F106:F112" si="25">L106+N106</f>
        <v>#REF!</v>
      </c>
      <c r="G106" s="27">
        <v>21380536.68</v>
      </c>
      <c r="H106" s="21" t="e">
        <f>#REF!</f>
        <v>#REF!</v>
      </c>
      <c r="I106" s="22" t="e">
        <f t="shared" si="21"/>
        <v>#REF!</v>
      </c>
      <c r="J106" s="21" t="e">
        <f>P106+#REF!</f>
        <v>#REF!</v>
      </c>
      <c r="K106" s="22" t="e">
        <f t="shared" si="22"/>
        <v>#REF!</v>
      </c>
      <c r="L106" s="21" t="e">
        <f t="shared" si="23"/>
        <v>#REF!</v>
      </c>
      <c r="M106" s="22" t="e">
        <f t="shared" si="24"/>
        <v>#REF!</v>
      </c>
      <c r="N106" s="27"/>
      <c r="O106" s="27">
        <v>8375187.9000000004</v>
      </c>
      <c r="P106" s="46"/>
      <c r="R106" s="24"/>
      <c r="S106" s="24"/>
      <c r="T106" s="24"/>
    </row>
    <row r="107" spans="1:20" hidden="1" x14ac:dyDescent="0.25">
      <c r="A107" s="35" t="e">
        <f t="shared" ref="A107:A127" si="26">A106+1</f>
        <v>#REF!</v>
      </c>
      <c r="B107" s="32" t="s">
        <v>70</v>
      </c>
      <c r="C107" s="32"/>
      <c r="D107" s="34" t="s">
        <v>66</v>
      </c>
      <c r="E107" s="23">
        <v>4000</v>
      </c>
      <c r="F107" s="21" t="e">
        <f t="shared" si="25"/>
        <v>#REF!</v>
      </c>
      <c r="G107" s="22" t="e">
        <f t="shared" ref="G107:G127" si="27">F107*E107</f>
        <v>#REF!</v>
      </c>
      <c r="H107" s="21" t="e">
        <f>#REF!</f>
        <v>#REF!</v>
      </c>
      <c r="I107" s="22" t="e">
        <f t="shared" si="21"/>
        <v>#REF!</v>
      </c>
      <c r="J107" s="21" t="e">
        <f>P107+#REF!</f>
        <v>#REF!</v>
      </c>
      <c r="K107" s="22" t="e">
        <f t="shared" si="22"/>
        <v>#REF!</v>
      </c>
      <c r="L107" s="21" t="e">
        <f t="shared" si="23"/>
        <v>#REF!</v>
      </c>
      <c r="M107" s="22" t="e">
        <f t="shared" si="24"/>
        <v>#REF!</v>
      </c>
      <c r="N107" s="21" t="e">
        <f>#REF!+#REF!+#REF!</f>
        <v>#REF!</v>
      </c>
      <c r="O107" s="22" t="e">
        <f t="shared" ref="O107:O127" si="28">N107*E107</f>
        <v>#REF!</v>
      </c>
      <c r="P107" s="21">
        <v>1</v>
      </c>
    </row>
    <row r="108" spans="1:20" ht="30" hidden="1" x14ac:dyDescent="0.25">
      <c r="A108" s="35" t="e">
        <f t="shared" si="26"/>
        <v>#REF!</v>
      </c>
      <c r="B108" s="31" t="s">
        <v>71</v>
      </c>
      <c r="C108" s="31"/>
      <c r="D108" s="33" t="s">
        <v>68</v>
      </c>
      <c r="E108" s="23">
        <v>200</v>
      </c>
      <c r="F108" s="21" t="e">
        <f t="shared" si="25"/>
        <v>#REF!</v>
      </c>
      <c r="G108" s="22" t="e">
        <f t="shared" si="27"/>
        <v>#REF!</v>
      </c>
      <c r="H108" s="21" t="e">
        <f>#REF!</f>
        <v>#REF!</v>
      </c>
      <c r="I108" s="22" t="e">
        <f t="shared" si="21"/>
        <v>#REF!</v>
      </c>
      <c r="J108" s="21" t="e">
        <f>P108+#REF!</f>
        <v>#REF!</v>
      </c>
      <c r="K108" s="22" t="e">
        <f t="shared" si="22"/>
        <v>#REF!</v>
      </c>
      <c r="L108" s="21" t="e">
        <f t="shared" si="23"/>
        <v>#REF!</v>
      </c>
      <c r="M108" s="22" t="e">
        <f t="shared" si="24"/>
        <v>#REF!</v>
      </c>
      <c r="N108" s="21" t="e">
        <f>#REF!+#REF!+#REF!</f>
        <v>#REF!</v>
      </c>
      <c r="O108" s="22" t="e">
        <f t="shared" si="28"/>
        <v>#REF!</v>
      </c>
      <c r="P108" s="21">
        <v>10</v>
      </c>
      <c r="R108" s="24"/>
      <c r="S108" s="24"/>
      <c r="T108" s="24"/>
    </row>
    <row r="109" spans="1:20" ht="30" hidden="1" x14ac:dyDescent="0.25">
      <c r="A109" s="35" t="e">
        <f t="shared" si="26"/>
        <v>#REF!</v>
      </c>
      <c r="B109" s="31" t="s">
        <v>72</v>
      </c>
      <c r="C109" s="31"/>
      <c r="D109" s="33" t="s">
        <v>66</v>
      </c>
      <c r="E109" s="23">
        <v>1900</v>
      </c>
      <c r="F109" s="21" t="e">
        <f t="shared" si="25"/>
        <v>#REF!</v>
      </c>
      <c r="G109" s="22" t="e">
        <f t="shared" si="27"/>
        <v>#REF!</v>
      </c>
      <c r="H109" s="21" t="e">
        <f>#REF!</f>
        <v>#REF!</v>
      </c>
      <c r="I109" s="22" t="e">
        <f t="shared" si="21"/>
        <v>#REF!</v>
      </c>
      <c r="J109" s="21" t="e">
        <f>P109+#REF!</f>
        <v>#REF!</v>
      </c>
      <c r="K109" s="22" t="e">
        <f t="shared" si="22"/>
        <v>#REF!</v>
      </c>
      <c r="L109" s="21" t="e">
        <f t="shared" si="23"/>
        <v>#REF!</v>
      </c>
      <c r="M109" s="22" t="e">
        <f t="shared" si="24"/>
        <v>#REF!</v>
      </c>
      <c r="N109" s="21" t="e">
        <f>#REF!+#REF!+#REF!</f>
        <v>#REF!</v>
      </c>
      <c r="O109" s="22" t="e">
        <f t="shared" si="28"/>
        <v>#REF!</v>
      </c>
      <c r="P109" s="44">
        <v>10</v>
      </c>
      <c r="R109" s="24"/>
      <c r="S109" s="24"/>
      <c r="T109" s="24"/>
    </row>
    <row r="110" spans="1:20" s="36" customFormat="1" hidden="1" x14ac:dyDescent="0.25">
      <c r="A110" s="35" t="e">
        <f>#REF!+1</f>
        <v>#REF!</v>
      </c>
      <c r="B110" s="31" t="s">
        <v>73</v>
      </c>
      <c r="C110" s="31"/>
      <c r="D110" s="33" t="s">
        <v>66</v>
      </c>
      <c r="E110" s="20">
        <v>33.14</v>
      </c>
      <c r="F110" s="21" t="e">
        <f t="shared" si="25"/>
        <v>#REF!</v>
      </c>
      <c r="G110" s="22" t="e">
        <f t="shared" si="27"/>
        <v>#REF!</v>
      </c>
      <c r="H110" s="21" t="e">
        <f>#REF!</f>
        <v>#REF!</v>
      </c>
      <c r="I110" s="22" t="e">
        <f t="shared" si="21"/>
        <v>#REF!</v>
      </c>
      <c r="J110" s="21" t="e">
        <f>P110+#REF!</f>
        <v>#REF!</v>
      </c>
      <c r="K110" s="22" t="e">
        <f t="shared" si="22"/>
        <v>#REF!</v>
      </c>
      <c r="L110" s="21" t="e">
        <f t="shared" si="23"/>
        <v>#REF!</v>
      </c>
      <c r="M110" s="22" t="e">
        <f t="shared" si="24"/>
        <v>#REF!</v>
      </c>
      <c r="N110" s="21" t="e">
        <f>#REF!+#REF!+#REF!</f>
        <v>#REF!</v>
      </c>
      <c r="O110" s="22" t="e">
        <f t="shared" si="28"/>
        <v>#REF!</v>
      </c>
      <c r="P110" s="46">
        <v>36000</v>
      </c>
      <c r="Q110" s="28"/>
      <c r="R110" s="28"/>
      <c r="S110" s="28"/>
      <c r="T110" s="28"/>
    </row>
    <row r="111" spans="1:20" s="36" customFormat="1" ht="60" hidden="1" x14ac:dyDescent="0.25">
      <c r="A111" s="35" t="e">
        <f t="shared" si="26"/>
        <v>#REF!</v>
      </c>
      <c r="B111" s="31" t="s">
        <v>74</v>
      </c>
      <c r="C111" s="31"/>
      <c r="D111" s="33" t="s">
        <v>66</v>
      </c>
      <c r="E111" s="20">
        <v>17.7</v>
      </c>
      <c r="F111" s="21" t="e">
        <f t="shared" si="25"/>
        <v>#REF!</v>
      </c>
      <c r="G111" s="22" t="e">
        <f t="shared" si="27"/>
        <v>#REF!</v>
      </c>
      <c r="H111" s="21" t="e">
        <f>#REF!</f>
        <v>#REF!</v>
      </c>
      <c r="I111" s="22" t="e">
        <f t="shared" si="21"/>
        <v>#REF!</v>
      </c>
      <c r="J111" s="21" t="e">
        <f>P111+#REF!</f>
        <v>#REF!</v>
      </c>
      <c r="K111" s="22" t="e">
        <f t="shared" si="22"/>
        <v>#REF!</v>
      </c>
      <c r="L111" s="21" t="e">
        <f t="shared" si="23"/>
        <v>#REF!</v>
      </c>
      <c r="M111" s="22" t="e">
        <f t="shared" si="24"/>
        <v>#REF!</v>
      </c>
      <c r="N111" s="21" t="e">
        <f>#REF!+#REF!+#REF!</f>
        <v>#REF!</v>
      </c>
      <c r="O111" s="22" t="e">
        <f t="shared" si="28"/>
        <v>#REF!</v>
      </c>
      <c r="P111" s="21">
        <v>36000</v>
      </c>
      <c r="Q111" s="28"/>
      <c r="R111" s="28"/>
      <c r="S111" s="28"/>
      <c r="T111" s="28"/>
    </row>
    <row r="112" spans="1:20" ht="30" hidden="1" x14ac:dyDescent="0.25">
      <c r="A112" s="35" t="e">
        <f t="shared" si="26"/>
        <v>#REF!</v>
      </c>
      <c r="B112" s="31" t="s">
        <v>75</v>
      </c>
      <c r="C112" s="31"/>
      <c r="D112" s="33" t="s">
        <v>68</v>
      </c>
      <c r="E112" s="23">
        <v>6000</v>
      </c>
      <c r="F112" s="21" t="e">
        <f t="shared" si="25"/>
        <v>#REF!</v>
      </c>
      <c r="G112" s="22" t="e">
        <f t="shared" si="27"/>
        <v>#REF!</v>
      </c>
      <c r="H112" s="21" t="e">
        <f>#REF!</f>
        <v>#REF!</v>
      </c>
      <c r="I112" s="22" t="e">
        <f t="shared" si="21"/>
        <v>#REF!</v>
      </c>
      <c r="J112" s="21" t="e">
        <f>P112+#REF!</f>
        <v>#REF!</v>
      </c>
      <c r="K112" s="22" t="e">
        <f t="shared" si="22"/>
        <v>#REF!</v>
      </c>
      <c r="L112" s="21" t="e">
        <f t="shared" si="23"/>
        <v>#REF!</v>
      </c>
      <c r="M112" s="22" t="e">
        <f t="shared" si="24"/>
        <v>#REF!</v>
      </c>
      <c r="N112" s="21" t="e">
        <f>#REF!+#REF!+#REF!</f>
        <v>#REF!</v>
      </c>
      <c r="O112" s="22" t="e">
        <f t="shared" si="28"/>
        <v>#REF!</v>
      </c>
      <c r="P112" s="44">
        <v>1</v>
      </c>
      <c r="R112" s="24"/>
      <c r="S112" s="24"/>
      <c r="T112" s="24"/>
    </row>
    <row r="113" spans="1:20" ht="30" hidden="1" x14ac:dyDescent="0.25">
      <c r="A113" s="35" t="e">
        <f>#REF!+1</f>
        <v>#REF!</v>
      </c>
      <c r="B113" s="32" t="s">
        <v>76</v>
      </c>
      <c r="C113" s="32"/>
      <c r="D113" s="37" t="s">
        <v>66</v>
      </c>
      <c r="E113" s="23">
        <v>300</v>
      </c>
      <c r="F113" s="21" t="e">
        <f t="shared" ref="F113:F131" si="29">L113+N113</f>
        <v>#REF!</v>
      </c>
      <c r="G113" s="22" t="e">
        <f t="shared" si="27"/>
        <v>#REF!</v>
      </c>
      <c r="H113" s="21" t="e">
        <f>#REF!</f>
        <v>#REF!</v>
      </c>
      <c r="I113" s="22" t="e">
        <f t="shared" si="21"/>
        <v>#REF!</v>
      </c>
      <c r="J113" s="21" t="e">
        <f>P113+#REF!</f>
        <v>#REF!</v>
      </c>
      <c r="K113" s="22" t="e">
        <f t="shared" si="22"/>
        <v>#REF!</v>
      </c>
      <c r="L113" s="21" t="e">
        <f t="shared" si="23"/>
        <v>#REF!</v>
      </c>
      <c r="M113" s="22" t="e">
        <f t="shared" si="24"/>
        <v>#REF!</v>
      </c>
      <c r="N113" s="21" t="e">
        <f>#REF!+#REF!+#REF!</f>
        <v>#REF!</v>
      </c>
      <c r="O113" s="22" t="e">
        <f t="shared" si="28"/>
        <v>#REF!</v>
      </c>
      <c r="P113" s="46"/>
    </row>
    <row r="114" spans="1:20" ht="30" hidden="1" x14ac:dyDescent="0.25">
      <c r="A114" s="35" t="e">
        <f t="shared" si="26"/>
        <v>#REF!</v>
      </c>
      <c r="B114" s="32" t="s">
        <v>77</v>
      </c>
      <c r="C114" s="32"/>
      <c r="D114" s="37" t="s">
        <v>66</v>
      </c>
      <c r="E114" s="23">
        <v>250</v>
      </c>
      <c r="F114" s="21" t="e">
        <f t="shared" si="29"/>
        <v>#REF!</v>
      </c>
      <c r="G114" s="22" t="e">
        <f t="shared" si="27"/>
        <v>#REF!</v>
      </c>
      <c r="H114" s="21" t="e">
        <f>#REF!</f>
        <v>#REF!</v>
      </c>
      <c r="I114" s="22" t="e">
        <f t="shared" si="21"/>
        <v>#REF!</v>
      </c>
      <c r="J114" s="21" t="e">
        <f>P114+#REF!</f>
        <v>#REF!</v>
      </c>
      <c r="K114" s="22" t="e">
        <f t="shared" si="22"/>
        <v>#REF!</v>
      </c>
      <c r="L114" s="21" t="e">
        <f t="shared" si="23"/>
        <v>#REF!</v>
      </c>
      <c r="M114" s="22" t="e">
        <f t="shared" si="24"/>
        <v>#REF!</v>
      </c>
      <c r="N114" s="21" t="e">
        <f>#REF!+#REF!+#REF!</f>
        <v>#REF!</v>
      </c>
      <c r="O114" s="22" t="e">
        <f t="shared" si="28"/>
        <v>#REF!</v>
      </c>
      <c r="P114" s="44"/>
      <c r="R114" s="24"/>
      <c r="S114" s="24"/>
      <c r="T114" s="24"/>
    </row>
    <row r="115" spans="1:20" ht="30" hidden="1" x14ac:dyDescent="0.25">
      <c r="A115" s="35" t="e">
        <f>#REF!+1</f>
        <v>#REF!</v>
      </c>
      <c r="B115" s="32" t="s">
        <v>78</v>
      </c>
      <c r="C115" s="32"/>
      <c r="D115" s="34" t="s">
        <v>66</v>
      </c>
      <c r="E115" s="23">
        <v>18000</v>
      </c>
      <c r="F115" s="21" t="e">
        <f t="shared" si="29"/>
        <v>#REF!</v>
      </c>
      <c r="G115" s="22" t="e">
        <f t="shared" si="27"/>
        <v>#REF!</v>
      </c>
      <c r="H115" s="21" t="e">
        <f>#REF!</f>
        <v>#REF!</v>
      </c>
      <c r="I115" s="22" t="e">
        <f t="shared" si="21"/>
        <v>#REF!</v>
      </c>
      <c r="J115" s="21" t="e">
        <f>P115+#REF!</f>
        <v>#REF!</v>
      </c>
      <c r="K115" s="22" t="e">
        <f t="shared" si="22"/>
        <v>#REF!</v>
      </c>
      <c r="L115" s="21" t="e">
        <f t="shared" si="23"/>
        <v>#REF!</v>
      </c>
      <c r="M115" s="22" t="e">
        <f t="shared" si="24"/>
        <v>#REF!</v>
      </c>
      <c r="N115" s="21" t="e">
        <f>#REF!+#REF!+#REF!</f>
        <v>#REF!</v>
      </c>
      <c r="O115" s="22" t="e">
        <f t="shared" si="28"/>
        <v>#REF!</v>
      </c>
      <c r="P115" s="45"/>
    </row>
    <row r="116" spans="1:20" hidden="1" x14ac:dyDescent="0.25">
      <c r="A116" s="35" t="e">
        <f>#REF!+1</f>
        <v>#REF!</v>
      </c>
      <c r="B116" s="32" t="s">
        <v>79</v>
      </c>
      <c r="C116" s="32"/>
      <c r="D116" s="37" t="s">
        <v>66</v>
      </c>
      <c r="E116" s="23">
        <v>25</v>
      </c>
      <c r="F116" s="21" t="e">
        <f t="shared" si="29"/>
        <v>#REF!</v>
      </c>
      <c r="G116" s="22" t="e">
        <f t="shared" si="27"/>
        <v>#REF!</v>
      </c>
      <c r="H116" s="21" t="e">
        <f>#REF!</f>
        <v>#REF!</v>
      </c>
      <c r="I116" s="22" t="e">
        <f t="shared" si="21"/>
        <v>#REF!</v>
      </c>
      <c r="J116" s="21" t="e">
        <f>P116+#REF!</f>
        <v>#REF!</v>
      </c>
      <c r="K116" s="22" t="e">
        <f t="shared" si="22"/>
        <v>#REF!</v>
      </c>
      <c r="L116" s="21" t="e">
        <f t="shared" si="23"/>
        <v>#REF!</v>
      </c>
      <c r="M116" s="22" t="e">
        <f t="shared" si="24"/>
        <v>#REF!</v>
      </c>
      <c r="N116" s="21" t="e">
        <f>#REF!+#REF!+#REF!</f>
        <v>#REF!</v>
      </c>
      <c r="O116" s="22" t="e">
        <f t="shared" si="28"/>
        <v>#REF!</v>
      </c>
      <c r="P116" s="46"/>
      <c r="R116" s="24"/>
      <c r="S116" s="24"/>
      <c r="T116" s="24"/>
    </row>
    <row r="117" spans="1:20" ht="30" hidden="1" x14ac:dyDescent="0.25">
      <c r="A117" s="35" t="e">
        <f t="shared" si="26"/>
        <v>#REF!</v>
      </c>
      <c r="B117" s="32" t="s">
        <v>80</v>
      </c>
      <c r="C117" s="32"/>
      <c r="D117" s="37" t="s">
        <v>66</v>
      </c>
      <c r="E117" s="20">
        <v>53.5</v>
      </c>
      <c r="F117" s="21" t="e">
        <f t="shared" si="29"/>
        <v>#REF!</v>
      </c>
      <c r="G117" s="22" t="e">
        <f t="shared" si="27"/>
        <v>#REF!</v>
      </c>
      <c r="H117" s="21" t="e">
        <f>#REF!</f>
        <v>#REF!</v>
      </c>
      <c r="I117" s="22" t="e">
        <f t="shared" si="21"/>
        <v>#REF!</v>
      </c>
      <c r="J117" s="21" t="e">
        <f>P117+#REF!</f>
        <v>#REF!</v>
      </c>
      <c r="K117" s="22" t="e">
        <f t="shared" si="22"/>
        <v>#REF!</v>
      </c>
      <c r="L117" s="21" t="e">
        <f t="shared" si="23"/>
        <v>#REF!</v>
      </c>
      <c r="M117" s="22" t="e">
        <f t="shared" si="24"/>
        <v>#REF!</v>
      </c>
      <c r="N117" s="21" t="e">
        <f>#REF!+#REF!+#REF!</f>
        <v>#REF!</v>
      </c>
      <c r="O117" s="22" t="e">
        <f t="shared" si="28"/>
        <v>#REF!</v>
      </c>
      <c r="P117" s="21">
        <v>20000</v>
      </c>
      <c r="R117" s="24"/>
      <c r="S117" s="24"/>
      <c r="T117" s="24"/>
    </row>
    <row r="118" spans="1:20" ht="60" hidden="1" x14ac:dyDescent="0.25">
      <c r="A118" s="35" t="e">
        <f t="shared" si="26"/>
        <v>#REF!</v>
      </c>
      <c r="B118" s="32" t="s">
        <v>81</v>
      </c>
      <c r="C118" s="32"/>
      <c r="D118" s="37" t="s">
        <v>66</v>
      </c>
      <c r="E118" s="20">
        <v>63.13</v>
      </c>
      <c r="F118" s="21" t="e">
        <f t="shared" si="29"/>
        <v>#REF!</v>
      </c>
      <c r="G118" s="22" t="e">
        <f t="shared" si="27"/>
        <v>#REF!</v>
      </c>
      <c r="H118" s="21" t="e">
        <f>#REF!</f>
        <v>#REF!</v>
      </c>
      <c r="I118" s="22" t="e">
        <f t="shared" si="21"/>
        <v>#REF!</v>
      </c>
      <c r="J118" s="21" t="e">
        <f>P118+#REF!</f>
        <v>#REF!</v>
      </c>
      <c r="K118" s="22" t="e">
        <f t="shared" si="22"/>
        <v>#REF!</v>
      </c>
      <c r="L118" s="21" t="e">
        <f t="shared" si="23"/>
        <v>#REF!</v>
      </c>
      <c r="M118" s="22" t="e">
        <f t="shared" si="24"/>
        <v>#REF!</v>
      </c>
      <c r="N118" s="21" t="e">
        <f>#REF!+#REF!+#REF!</f>
        <v>#REF!</v>
      </c>
      <c r="O118" s="22" t="e">
        <f t="shared" si="28"/>
        <v>#REF!</v>
      </c>
      <c r="P118" s="21">
        <v>10000</v>
      </c>
      <c r="R118" s="24"/>
      <c r="S118" s="24"/>
      <c r="T118" s="24"/>
    </row>
    <row r="119" spans="1:20" ht="30" hidden="1" x14ac:dyDescent="0.25">
      <c r="A119" s="35" t="e">
        <f t="shared" si="26"/>
        <v>#REF!</v>
      </c>
      <c r="B119" s="32" t="s">
        <v>82</v>
      </c>
      <c r="C119" s="32"/>
      <c r="D119" s="37" t="s">
        <v>66</v>
      </c>
      <c r="E119" s="20">
        <v>58.85</v>
      </c>
      <c r="F119" s="21" t="e">
        <f t="shared" si="29"/>
        <v>#REF!</v>
      </c>
      <c r="G119" s="22" t="e">
        <f t="shared" si="27"/>
        <v>#REF!</v>
      </c>
      <c r="H119" s="21" t="e">
        <f>#REF!</f>
        <v>#REF!</v>
      </c>
      <c r="I119" s="22" t="e">
        <f t="shared" si="21"/>
        <v>#REF!</v>
      </c>
      <c r="J119" s="21" t="e">
        <f>P119+#REF!</f>
        <v>#REF!</v>
      </c>
      <c r="K119" s="22" t="e">
        <f t="shared" si="22"/>
        <v>#REF!</v>
      </c>
      <c r="L119" s="21" t="e">
        <f t="shared" si="23"/>
        <v>#REF!</v>
      </c>
      <c r="M119" s="22" t="e">
        <f t="shared" si="24"/>
        <v>#REF!</v>
      </c>
      <c r="N119" s="21" t="e">
        <f>#REF!+#REF!+#REF!</f>
        <v>#REF!</v>
      </c>
      <c r="O119" s="22" t="e">
        <f t="shared" si="28"/>
        <v>#REF!</v>
      </c>
      <c r="P119" s="44">
        <v>6000</v>
      </c>
      <c r="R119" s="24"/>
      <c r="S119" s="24"/>
      <c r="T119" s="24"/>
    </row>
    <row r="120" spans="1:20" ht="30" hidden="1" x14ac:dyDescent="0.25">
      <c r="A120" s="35" t="e">
        <f>#REF!+1</f>
        <v>#REF!</v>
      </c>
      <c r="B120" s="31" t="s">
        <v>83</v>
      </c>
      <c r="C120" s="31"/>
      <c r="D120" s="33" t="s">
        <v>65</v>
      </c>
      <c r="E120" s="23">
        <v>3000</v>
      </c>
      <c r="F120" s="21" t="e">
        <f t="shared" si="29"/>
        <v>#REF!</v>
      </c>
      <c r="G120" s="22" t="e">
        <f t="shared" si="27"/>
        <v>#REF!</v>
      </c>
      <c r="H120" s="21" t="e">
        <f>#REF!</f>
        <v>#REF!</v>
      </c>
      <c r="I120" s="22" t="e">
        <f t="shared" si="21"/>
        <v>#REF!</v>
      </c>
      <c r="J120" s="21" t="e">
        <f>P120+#REF!</f>
        <v>#REF!</v>
      </c>
      <c r="K120" s="22" t="e">
        <f t="shared" si="22"/>
        <v>#REF!</v>
      </c>
      <c r="L120" s="21" t="e">
        <f t="shared" si="23"/>
        <v>#REF!</v>
      </c>
      <c r="M120" s="22" t="e">
        <f t="shared" si="24"/>
        <v>#REF!</v>
      </c>
      <c r="N120" s="21" t="e">
        <f>#REF!+#REF!+#REF!</f>
        <v>#REF!</v>
      </c>
      <c r="O120" s="22" t="e">
        <f t="shared" si="28"/>
        <v>#REF!</v>
      </c>
      <c r="P120" s="46">
        <v>1</v>
      </c>
    </row>
    <row r="121" spans="1:20" ht="60" hidden="1" x14ac:dyDescent="0.25">
      <c r="A121" s="35" t="e">
        <f t="shared" si="26"/>
        <v>#REF!</v>
      </c>
      <c r="B121" s="31" t="s">
        <v>84</v>
      </c>
      <c r="C121" s="31"/>
      <c r="D121" s="33" t="s">
        <v>68</v>
      </c>
      <c r="E121" s="23">
        <v>1500</v>
      </c>
      <c r="F121" s="21" t="e">
        <f t="shared" si="29"/>
        <v>#REF!</v>
      </c>
      <c r="G121" s="22" t="e">
        <f t="shared" si="27"/>
        <v>#REF!</v>
      </c>
      <c r="H121" s="21" t="e">
        <f>#REF!</f>
        <v>#REF!</v>
      </c>
      <c r="I121" s="22" t="e">
        <f t="shared" si="21"/>
        <v>#REF!</v>
      </c>
      <c r="J121" s="21" t="e">
        <f>P121+#REF!</f>
        <v>#REF!</v>
      </c>
      <c r="K121" s="22" t="e">
        <f t="shared" si="22"/>
        <v>#REF!</v>
      </c>
      <c r="L121" s="21" t="e">
        <f t="shared" si="23"/>
        <v>#REF!</v>
      </c>
      <c r="M121" s="22" t="e">
        <f t="shared" si="24"/>
        <v>#REF!</v>
      </c>
      <c r="N121" s="21" t="e">
        <f>#REF!+#REF!+#REF!</f>
        <v>#REF!</v>
      </c>
      <c r="O121" s="22" t="e">
        <f t="shared" si="28"/>
        <v>#REF!</v>
      </c>
      <c r="P121" s="21"/>
      <c r="R121" s="24"/>
      <c r="S121" s="24"/>
      <c r="T121" s="24"/>
    </row>
    <row r="122" spans="1:20" hidden="1" x14ac:dyDescent="0.25">
      <c r="A122" s="35" t="e">
        <f t="shared" si="26"/>
        <v>#REF!</v>
      </c>
      <c r="B122" s="31" t="s">
        <v>85</v>
      </c>
      <c r="C122" s="31"/>
      <c r="D122" s="33" t="s">
        <v>66</v>
      </c>
      <c r="E122" s="23">
        <v>1000</v>
      </c>
      <c r="F122" s="21" t="e">
        <f t="shared" si="29"/>
        <v>#REF!</v>
      </c>
      <c r="G122" s="22" t="e">
        <f t="shared" si="27"/>
        <v>#REF!</v>
      </c>
      <c r="H122" s="21" t="e">
        <f>#REF!</f>
        <v>#REF!</v>
      </c>
      <c r="I122" s="22" t="e">
        <f t="shared" si="21"/>
        <v>#REF!</v>
      </c>
      <c r="J122" s="21" t="e">
        <f>P122+#REF!</f>
        <v>#REF!</v>
      </c>
      <c r="K122" s="22" t="e">
        <f t="shared" si="22"/>
        <v>#REF!</v>
      </c>
      <c r="L122" s="21" t="e">
        <f t="shared" si="23"/>
        <v>#REF!</v>
      </c>
      <c r="M122" s="22" t="e">
        <f t="shared" si="24"/>
        <v>#REF!</v>
      </c>
      <c r="N122" s="21" t="e">
        <f>#REF!+#REF!+#REF!</f>
        <v>#REF!</v>
      </c>
      <c r="O122" s="22" t="e">
        <f t="shared" si="28"/>
        <v>#REF!</v>
      </c>
      <c r="P122" s="44"/>
      <c r="R122" s="24"/>
      <c r="S122" s="24"/>
      <c r="T122" s="24"/>
    </row>
    <row r="123" spans="1:20" ht="45" hidden="1" x14ac:dyDescent="0.25">
      <c r="A123" s="35" t="e">
        <f>#REF!+1</f>
        <v>#REF!</v>
      </c>
      <c r="B123" s="32" t="s">
        <v>86</v>
      </c>
      <c r="C123" s="32"/>
      <c r="D123" s="34" t="s">
        <v>66</v>
      </c>
      <c r="E123" s="23">
        <v>2800</v>
      </c>
      <c r="F123" s="21" t="e">
        <f t="shared" si="29"/>
        <v>#REF!</v>
      </c>
      <c r="G123" s="22" t="e">
        <f t="shared" si="27"/>
        <v>#REF!</v>
      </c>
      <c r="H123" s="21" t="e">
        <f>#REF!</f>
        <v>#REF!</v>
      </c>
      <c r="I123" s="22" t="e">
        <f t="shared" si="21"/>
        <v>#REF!</v>
      </c>
      <c r="J123" s="21" t="e">
        <f>P123+#REF!</f>
        <v>#REF!</v>
      </c>
      <c r="K123" s="22" t="e">
        <f t="shared" si="22"/>
        <v>#REF!</v>
      </c>
      <c r="L123" s="21" t="e">
        <f t="shared" si="23"/>
        <v>#REF!</v>
      </c>
      <c r="M123" s="22" t="e">
        <f t="shared" si="24"/>
        <v>#REF!</v>
      </c>
      <c r="N123" s="21" t="e">
        <f>#REF!+#REF!+#REF!</f>
        <v>#REF!</v>
      </c>
      <c r="O123" s="22" t="e">
        <f t="shared" si="28"/>
        <v>#REF!</v>
      </c>
      <c r="P123" s="46">
        <v>10</v>
      </c>
    </row>
    <row r="124" spans="1:20" ht="45" hidden="1" x14ac:dyDescent="0.25">
      <c r="A124" s="35" t="e">
        <f t="shared" si="26"/>
        <v>#REF!</v>
      </c>
      <c r="B124" s="32" t="s">
        <v>87</v>
      </c>
      <c r="C124" s="32"/>
      <c r="D124" s="34" t="s">
        <v>66</v>
      </c>
      <c r="E124" s="23">
        <v>3100</v>
      </c>
      <c r="F124" s="21" t="e">
        <f t="shared" si="29"/>
        <v>#REF!</v>
      </c>
      <c r="G124" s="22" t="e">
        <f t="shared" si="27"/>
        <v>#REF!</v>
      </c>
      <c r="H124" s="21" t="e">
        <f>#REF!</f>
        <v>#REF!</v>
      </c>
      <c r="I124" s="22" t="e">
        <f t="shared" si="21"/>
        <v>#REF!</v>
      </c>
      <c r="J124" s="21" t="e">
        <f>P124+#REF!</f>
        <v>#REF!</v>
      </c>
      <c r="K124" s="22" t="e">
        <f t="shared" si="22"/>
        <v>#REF!</v>
      </c>
      <c r="L124" s="21" t="e">
        <f t="shared" si="23"/>
        <v>#REF!</v>
      </c>
      <c r="M124" s="22" t="e">
        <f t="shared" si="24"/>
        <v>#REF!</v>
      </c>
      <c r="N124" s="21" t="e">
        <f>#REF!+#REF!+#REF!</f>
        <v>#REF!</v>
      </c>
      <c r="O124" s="22" t="e">
        <f t="shared" si="28"/>
        <v>#REF!</v>
      </c>
      <c r="P124" s="44">
        <v>2</v>
      </c>
    </row>
    <row r="125" spans="1:20" ht="30" hidden="1" x14ac:dyDescent="0.25">
      <c r="A125" s="35" t="e">
        <f>#REF!+1</f>
        <v>#REF!</v>
      </c>
      <c r="B125" s="31" t="s">
        <v>88</v>
      </c>
      <c r="C125" s="31"/>
      <c r="D125" s="33" t="s">
        <v>68</v>
      </c>
      <c r="E125" s="23">
        <v>2000</v>
      </c>
      <c r="F125" s="21" t="e">
        <f t="shared" si="29"/>
        <v>#REF!</v>
      </c>
      <c r="G125" s="22" t="e">
        <f t="shared" si="27"/>
        <v>#REF!</v>
      </c>
      <c r="H125" s="21" t="e">
        <f>#REF!</f>
        <v>#REF!</v>
      </c>
      <c r="I125" s="22" t="e">
        <f t="shared" si="21"/>
        <v>#REF!</v>
      </c>
      <c r="J125" s="21" t="e">
        <f>P125+#REF!</f>
        <v>#REF!</v>
      </c>
      <c r="K125" s="22" t="e">
        <f t="shared" si="22"/>
        <v>#REF!</v>
      </c>
      <c r="L125" s="21" t="e">
        <f t="shared" si="23"/>
        <v>#REF!</v>
      </c>
      <c r="M125" s="22" t="e">
        <f t="shared" si="24"/>
        <v>#REF!</v>
      </c>
      <c r="N125" s="21" t="e">
        <f>#REF!+#REF!+#REF!</f>
        <v>#REF!</v>
      </c>
      <c r="O125" s="22" t="e">
        <f t="shared" si="28"/>
        <v>#REF!</v>
      </c>
      <c r="P125" s="46"/>
      <c r="R125" s="24"/>
      <c r="S125" s="24"/>
      <c r="T125" s="24"/>
    </row>
    <row r="126" spans="1:20" ht="30" hidden="1" x14ac:dyDescent="0.25">
      <c r="A126" s="35" t="e">
        <f t="shared" si="26"/>
        <v>#REF!</v>
      </c>
      <c r="B126" s="31" t="s">
        <v>89</v>
      </c>
      <c r="C126" s="31"/>
      <c r="D126" s="33" t="s">
        <v>68</v>
      </c>
      <c r="E126" s="23">
        <v>2000</v>
      </c>
      <c r="F126" s="21" t="e">
        <f t="shared" si="29"/>
        <v>#REF!</v>
      </c>
      <c r="G126" s="22" t="e">
        <f t="shared" si="27"/>
        <v>#REF!</v>
      </c>
      <c r="H126" s="21" t="e">
        <f>#REF!</f>
        <v>#REF!</v>
      </c>
      <c r="I126" s="22" t="e">
        <f t="shared" si="21"/>
        <v>#REF!</v>
      </c>
      <c r="J126" s="21" t="e">
        <f>P126+#REF!</f>
        <v>#REF!</v>
      </c>
      <c r="K126" s="22" t="e">
        <f t="shared" si="22"/>
        <v>#REF!</v>
      </c>
      <c r="L126" s="21" t="e">
        <f t="shared" si="23"/>
        <v>#REF!</v>
      </c>
      <c r="M126" s="22" t="e">
        <f t="shared" si="24"/>
        <v>#REF!</v>
      </c>
      <c r="N126" s="21" t="e">
        <f>#REF!+#REF!+#REF!</f>
        <v>#REF!</v>
      </c>
      <c r="O126" s="22" t="e">
        <f t="shared" si="28"/>
        <v>#REF!</v>
      </c>
      <c r="P126" s="21"/>
      <c r="R126" s="24"/>
      <c r="S126" s="24"/>
      <c r="T126" s="24"/>
    </row>
    <row r="127" spans="1:20" ht="30" hidden="1" x14ac:dyDescent="0.25">
      <c r="A127" s="35" t="e">
        <f t="shared" si="26"/>
        <v>#REF!</v>
      </c>
      <c r="B127" s="31" t="s">
        <v>90</v>
      </c>
      <c r="C127" s="31"/>
      <c r="D127" s="33" t="s">
        <v>68</v>
      </c>
      <c r="E127" s="23">
        <v>2000</v>
      </c>
      <c r="F127" s="21" t="e">
        <f t="shared" si="29"/>
        <v>#REF!</v>
      </c>
      <c r="G127" s="22" t="e">
        <f t="shared" si="27"/>
        <v>#REF!</v>
      </c>
      <c r="H127" s="21" t="e">
        <f>#REF!</f>
        <v>#REF!</v>
      </c>
      <c r="I127" s="22" t="e">
        <f t="shared" si="21"/>
        <v>#REF!</v>
      </c>
      <c r="J127" s="21" t="e">
        <f>P127+#REF!</f>
        <v>#REF!</v>
      </c>
      <c r="K127" s="22" t="e">
        <f t="shared" si="22"/>
        <v>#REF!</v>
      </c>
      <c r="L127" s="21" t="e">
        <f t="shared" si="23"/>
        <v>#REF!</v>
      </c>
      <c r="M127" s="22" t="e">
        <f t="shared" si="24"/>
        <v>#REF!</v>
      </c>
      <c r="N127" s="21" t="e">
        <f>#REF!+#REF!+#REF!</f>
        <v>#REF!</v>
      </c>
      <c r="O127" s="22" t="e">
        <f t="shared" si="28"/>
        <v>#REF!</v>
      </c>
      <c r="P127" s="44"/>
      <c r="R127" s="24"/>
      <c r="S127" s="24"/>
      <c r="T127" s="24"/>
    </row>
    <row r="128" spans="1:20" hidden="1" x14ac:dyDescent="0.25">
      <c r="A128" s="35" t="e">
        <f>#REF!+1</f>
        <v>#REF!</v>
      </c>
      <c r="B128" s="32" t="s">
        <v>91</v>
      </c>
      <c r="C128" s="32"/>
      <c r="D128" s="34" t="s">
        <v>61</v>
      </c>
      <c r="E128" s="23">
        <v>1000</v>
      </c>
      <c r="F128" s="21" t="e">
        <f t="shared" si="29"/>
        <v>#REF!</v>
      </c>
      <c r="G128" s="22" t="e">
        <f t="shared" ref="G128:G131" si="30">F128*E128</f>
        <v>#REF!</v>
      </c>
      <c r="H128" s="21" t="e">
        <f>#REF!</f>
        <v>#REF!</v>
      </c>
      <c r="I128" s="22" t="e">
        <f t="shared" ref="I128:I131" si="31">H128*E128</f>
        <v>#REF!</v>
      </c>
      <c r="J128" s="21" t="e">
        <f>P128+#REF!</f>
        <v>#REF!</v>
      </c>
      <c r="K128" s="22" t="e">
        <f t="shared" ref="K128:K131" si="32">J128*E128</f>
        <v>#REF!</v>
      </c>
      <c r="L128" s="21" t="e">
        <f t="shared" ref="L128:L131" si="33">H128+J128</f>
        <v>#REF!</v>
      </c>
      <c r="M128" s="22" t="e">
        <f t="shared" ref="M128:M131" si="34">L128*E128</f>
        <v>#REF!</v>
      </c>
      <c r="N128" s="21" t="e">
        <f>#REF!+#REF!+#REF!</f>
        <v>#REF!</v>
      </c>
      <c r="O128" s="22" t="e">
        <f>N128*E128</f>
        <v>#REF!</v>
      </c>
      <c r="P128" s="45"/>
    </row>
    <row r="129" spans="1:20" hidden="1" x14ac:dyDescent="0.25">
      <c r="A129" s="35" t="e">
        <f>#REF!+1</f>
        <v>#REF!</v>
      </c>
      <c r="B129" s="32" t="s">
        <v>92</v>
      </c>
      <c r="C129" s="32"/>
      <c r="D129" s="34" t="s">
        <v>66</v>
      </c>
      <c r="E129" s="23">
        <v>2500</v>
      </c>
      <c r="F129" s="21" t="e">
        <f t="shared" si="29"/>
        <v>#REF!</v>
      </c>
      <c r="G129" s="22" t="e">
        <f t="shared" si="30"/>
        <v>#REF!</v>
      </c>
      <c r="H129" s="21" t="e">
        <f>#REF!</f>
        <v>#REF!</v>
      </c>
      <c r="I129" s="22" t="e">
        <f t="shared" si="31"/>
        <v>#REF!</v>
      </c>
      <c r="J129" s="21" t="e">
        <f>P129+#REF!</f>
        <v>#REF!</v>
      </c>
      <c r="K129" s="22" t="e">
        <f t="shared" si="32"/>
        <v>#REF!</v>
      </c>
      <c r="L129" s="21" t="e">
        <f t="shared" si="33"/>
        <v>#REF!</v>
      </c>
      <c r="M129" s="22" t="e">
        <f t="shared" si="34"/>
        <v>#REF!</v>
      </c>
      <c r="N129" s="21" t="e">
        <f>#REF!+#REF!+#REF!</f>
        <v>#REF!</v>
      </c>
      <c r="O129" s="22" t="e">
        <f>N129*E129</f>
        <v>#REF!</v>
      </c>
      <c r="P129" s="45"/>
      <c r="R129" s="24"/>
      <c r="S129" s="24"/>
      <c r="T129" s="24"/>
    </row>
    <row r="130" spans="1:20" hidden="1" x14ac:dyDescent="0.25">
      <c r="A130" s="35" t="e">
        <f>#REF!+1</f>
        <v>#REF!</v>
      </c>
      <c r="B130" s="32" t="s">
        <v>93</v>
      </c>
      <c r="C130" s="32"/>
      <c r="D130" s="34" t="s">
        <v>66</v>
      </c>
      <c r="E130" s="23">
        <v>1500</v>
      </c>
      <c r="F130" s="21" t="e">
        <f t="shared" si="29"/>
        <v>#REF!</v>
      </c>
      <c r="G130" s="22" t="e">
        <f t="shared" si="30"/>
        <v>#REF!</v>
      </c>
      <c r="H130" s="21" t="e">
        <f>#REF!</f>
        <v>#REF!</v>
      </c>
      <c r="I130" s="22" t="e">
        <f t="shared" si="31"/>
        <v>#REF!</v>
      </c>
      <c r="J130" s="21" t="e">
        <f>P130+#REF!</f>
        <v>#REF!</v>
      </c>
      <c r="K130" s="22" t="e">
        <f t="shared" si="32"/>
        <v>#REF!</v>
      </c>
      <c r="L130" s="21" t="e">
        <f t="shared" si="33"/>
        <v>#REF!</v>
      </c>
      <c r="M130" s="22" t="e">
        <f t="shared" si="34"/>
        <v>#REF!</v>
      </c>
      <c r="N130" s="21" t="e">
        <f>#REF!+#REF!+#REF!</f>
        <v>#REF!</v>
      </c>
      <c r="O130" s="22" t="e">
        <f>N130*E130</f>
        <v>#REF!</v>
      </c>
      <c r="P130" s="45"/>
      <c r="R130" s="24"/>
      <c r="S130" s="24"/>
      <c r="T130" s="24"/>
    </row>
    <row r="131" spans="1:20" ht="30" hidden="1" x14ac:dyDescent="0.25">
      <c r="A131" s="35" t="e">
        <f>#REF!+1</f>
        <v>#REF!</v>
      </c>
      <c r="B131" s="32" t="s">
        <v>94</v>
      </c>
      <c r="C131" s="32"/>
      <c r="D131" s="33" t="s">
        <v>68</v>
      </c>
      <c r="E131" s="23">
        <v>2000</v>
      </c>
      <c r="F131" s="21" t="e">
        <f t="shared" si="29"/>
        <v>#REF!</v>
      </c>
      <c r="G131" s="22" t="e">
        <f t="shared" si="30"/>
        <v>#REF!</v>
      </c>
      <c r="H131" s="21" t="e">
        <f>#REF!</f>
        <v>#REF!</v>
      </c>
      <c r="I131" s="22" t="e">
        <f t="shared" si="31"/>
        <v>#REF!</v>
      </c>
      <c r="J131" s="21" t="e">
        <f>P131+#REF!</f>
        <v>#REF!</v>
      </c>
      <c r="K131" s="22" t="e">
        <f t="shared" si="32"/>
        <v>#REF!</v>
      </c>
      <c r="L131" s="21" t="e">
        <f t="shared" si="33"/>
        <v>#REF!</v>
      </c>
      <c r="M131" s="22" t="e">
        <f t="shared" si="34"/>
        <v>#REF!</v>
      </c>
      <c r="N131" s="21" t="e">
        <f>#REF!+#REF!+#REF!</f>
        <v>#REF!</v>
      </c>
      <c r="O131" s="22" t="e">
        <f>N131*E131</f>
        <v>#REF!</v>
      </c>
      <c r="P131" s="45"/>
      <c r="R131" s="24"/>
      <c r="S131" s="24"/>
      <c r="T131" s="24"/>
    </row>
    <row r="132" spans="1:20" x14ac:dyDescent="0.25">
      <c r="E132" s="4"/>
    </row>
    <row r="133" spans="1:20" ht="15.75" customHeight="1" x14ac:dyDescent="0.25">
      <c r="B133" s="38"/>
      <c r="C133" s="38"/>
      <c r="D133" s="39"/>
      <c r="E133" s="40"/>
      <c r="F133" s="90"/>
    </row>
    <row r="134" spans="1:20" hidden="1" x14ac:dyDescent="0.25">
      <c r="A134" s="13"/>
      <c r="B134" s="42"/>
      <c r="C134" s="42"/>
      <c r="D134" s="39"/>
      <c r="E134" s="40" t="s">
        <v>95</v>
      </c>
      <c r="F134" s="41"/>
      <c r="G134" s="6"/>
      <c r="N134" s="5"/>
      <c r="O134" s="6"/>
    </row>
    <row r="135" spans="1:20" hidden="1" x14ac:dyDescent="0.25">
      <c r="A135" s="13"/>
      <c r="B135" s="42"/>
      <c r="C135" s="42"/>
      <c r="D135" s="39"/>
      <c r="E135" s="40"/>
      <c r="F135" s="41"/>
      <c r="G135" s="6"/>
      <c r="N135" s="5"/>
      <c r="O135" s="6"/>
    </row>
    <row r="136" spans="1:20" hidden="1" x14ac:dyDescent="0.25">
      <c r="A136" s="13"/>
      <c r="B136" s="42"/>
      <c r="C136" s="42"/>
      <c r="D136" s="39"/>
      <c r="E136" s="40" t="s">
        <v>96</v>
      </c>
      <c r="F136" s="41"/>
      <c r="G136" s="6"/>
      <c r="N136" s="5"/>
      <c r="O136" s="6"/>
    </row>
    <row r="137" spans="1:20" hidden="1" x14ac:dyDescent="0.25">
      <c r="A137" s="13"/>
      <c r="B137" s="42"/>
      <c r="C137" s="42"/>
      <c r="D137" s="39"/>
      <c r="E137" s="40"/>
      <c r="F137" s="41"/>
      <c r="G137" s="6"/>
      <c r="N137" s="5"/>
      <c r="O137" s="6"/>
    </row>
    <row r="138" spans="1:20" hidden="1" x14ac:dyDescent="0.25">
      <c r="A138" s="13"/>
      <c r="B138" s="42"/>
      <c r="C138" s="42"/>
      <c r="D138" s="39"/>
      <c r="E138" s="40" t="s">
        <v>97</v>
      </c>
      <c r="F138" s="41"/>
      <c r="G138" s="6"/>
      <c r="N138" s="5"/>
      <c r="O138" s="6"/>
    </row>
    <row r="139" spans="1:20" s="52" customFormat="1" x14ac:dyDescent="0.25">
      <c r="A139" s="130"/>
      <c r="B139" s="53"/>
      <c r="C139" s="54"/>
      <c r="D139" s="56"/>
      <c r="E139" s="57"/>
      <c r="F139" s="91"/>
      <c r="G139" s="93"/>
      <c r="H139" s="5"/>
      <c r="I139" s="6"/>
      <c r="J139" s="5"/>
      <c r="K139" s="6"/>
      <c r="L139" s="5"/>
      <c r="M139" s="6"/>
      <c r="N139" s="97"/>
      <c r="O139" s="100"/>
      <c r="P139" s="51"/>
      <c r="Q139" s="50"/>
      <c r="R139" s="50"/>
      <c r="S139" s="50"/>
      <c r="T139" s="50"/>
    </row>
    <row r="140" spans="1:20" s="52" customFormat="1" x14ac:dyDescent="0.25">
      <c r="A140" s="130"/>
      <c r="B140" s="53"/>
      <c r="C140" s="54"/>
      <c r="D140" s="56"/>
      <c r="E140" s="57"/>
      <c r="F140" s="91"/>
      <c r="G140" s="93"/>
      <c r="H140" s="5"/>
      <c r="I140" s="6"/>
      <c r="J140" s="5"/>
      <c r="K140" s="6"/>
      <c r="L140" s="5"/>
      <c r="M140" s="6"/>
      <c r="N140" s="97"/>
      <c r="O140" s="100"/>
      <c r="P140" s="51"/>
      <c r="Q140" s="50"/>
      <c r="R140" s="50"/>
      <c r="S140" s="50"/>
      <c r="T140" s="50"/>
    </row>
    <row r="141" spans="1:20" s="52" customFormat="1" x14ac:dyDescent="0.25">
      <c r="A141" s="130"/>
      <c r="B141" s="53"/>
      <c r="C141" s="54"/>
      <c r="D141" s="55"/>
      <c r="E141" s="57"/>
      <c r="F141" s="91"/>
      <c r="G141" s="93"/>
      <c r="H141" s="5"/>
      <c r="I141" s="6"/>
      <c r="J141" s="5"/>
      <c r="K141" s="6"/>
      <c r="L141" s="5"/>
      <c r="M141" s="6"/>
      <c r="N141" s="97"/>
      <c r="O141" s="100"/>
      <c r="P141" s="51"/>
      <c r="Q141" s="50"/>
      <c r="R141" s="50"/>
      <c r="S141" s="50"/>
      <c r="T141" s="50"/>
    </row>
    <row r="142" spans="1:20" s="52" customFormat="1" x14ac:dyDescent="0.25">
      <c r="A142" s="130"/>
      <c r="B142" s="53"/>
      <c r="C142" s="54"/>
      <c r="D142" s="55"/>
      <c r="E142" s="57"/>
      <c r="F142" s="91"/>
      <c r="G142" s="93"/>
      <c r="H142" s="5"/>
      <c r="I142" s="6"/>
      <c r="J142" s="5"/>
      <c r="K142" s="6"/>
      <c r="L142" s="5"/>
      <c r="M142" s="6"/>
      <c r="N142" s="97"/>
      <c r="O142" s="100"/>
      <c r="P142" s="51"/>
      <c r="Q142" s="50"/>
      <c r="R142" s="50"/>
      <c r="S142" s="50"/>
      <c r="T142" s="50"/>
    </row>
    <row r="143" spans="1:20" s="52" customFormat="1" x14ac:dyDescent="0.25">
      <c r="A143" s="130"/>
      <c r="B143" s="53"/>
      <c r="C143" s="54"/>
      <c r="D143" s="55"/>
      <c r="E143" s="57"/>
      <c r="F143" s="91"/>
      <c r="G143" s="93"/>
      <c r="H143" s="5"/>
      <c r="I143" s="6"/>
      <c r="J143" s="5"/>
      <c r="K143" s="6"/>
      <c r="L143" s="5"/>
      <c r="M143" s="6"/>
      <c r="N143" s="97"/>
      <c r="O143" s="100"/>
      <c r="P143" s="51"/>
      <c r="Q143" s="50"/>
      <c r="R143" s="50"/>
      <c r="S143" s="50"/>
      <c r="T143" s="50"/>
    </row>
    <row r="144" spans="1:20" s="52" customFormat="1" x14ac:dyDescent="0.25">
      <c r="A144" s="130"/>
      <c r="B144" s="53"/>
      <c r="C144" s="54"/>
      <c r="D144" s="55"/>
      <c r="E144" s="57"/>
      <c r="F144" s="91"/>
      <c r="G144" s="93"/>
      <c r="H144" s="5"/>
      <c r="I144" s="6"/>
      <c r="J144" s="5"/>
      <c r="K144" s="6"/>
      <c r="L144" s="5"/>
      <c r="M144" s="6"/>
      <c r="N144" s="97"/>
      <c r="O144" s="100"/>
      <c r="P144" s="51"/>
      <c r="Q144" s="50"/>
      <c r="R144" s="50"/>
      <c r="S144" s="50"/>
      <c r="T144" s="50"/>
    </row>
    <row r="145" spans="1:20" s="52" customFormat="1" x14ac:dyDescent="0.25">
      <c r="A145" s="130"/>
      <c r="B145" s="53"/>
      <c r="C145" s="54"/>
      <c r="D145" s="55"/>
      <c r="E145" s="57"/>
      <c r="F145" s="91"/>
      <c r="G145" s="93"/>
      <c r="H145" s="5"/>
      <c r="I145" s="6"/>
      <c r="J145" s="5"/>
      <c r="K145" s="6"/>
      <c r="L145" s="5"/>
      <c r="M145" s="6"/>
      <c r="N145" s="97"/>
      <c r="O145" s="100"/>
      <c r="P145" s="51"/>
      <c r="Q145" s="50"/>
      <c r="R145" s="50"/>
      <c r="S145" s="50"/>
      <c r="T145" s="50"/>
    </row>
    <row r="146" spans="1:20" s="52" customFormat="1" x14ac:dyDescent="0.25">
      <c r="A146" s="130"/>
      <c r="B146" s="53"/>
      <c r="C146" s="54"/>
      <c r="D146" s="55"/>
      <c r="E146" s="57"/>
      <c r="F146" s="91"/>
      <c r="G146" s="93"/>
      <c r="H146" s="5"/>
      <c r="I146" s="6"/>
      <c r="J146" s="5"/>
      <c r="K146" s="6"/>
      <c r="L146" s="5"/>
      <c r="M146" s="6"/>
      <c r="N146" s="97"/>
      <c r="O146" s="100"/>
      <c r="P146" s="51"/>
      <c r="Q146" s="50"/>
      <c r="R146" s="50"/>
      <c r="S146" s="50"/>
      <c r="T146" s="50"/>
    </row>
    <row r="147" spans="1:20" x14ac:dyDescent="0.25">
      <c r="E147" s="4"/>
    </row>
    <row r="148" spans="1:20" x14ac:dyDescent="0.25">
      <c r="E148" s="4"/>
    </row>
    <row r="149" spans="1:20" x14ac:dyDescent="0.25">
      <c r="E149" s="4"/>
    </row>
    <row r="150" spans="1:20" x14ac:dyDescent="0.25">
      <c r="E150" s="4"/>
    </row>
    <row r="151" spans="1:20" x14ac:dyDescent="0.25">
      <c r="E151" s="4"/>
    </row>
    <row r="152" spans="1:20" x14ac:dyDescent="0.25">
      <c r="E152" s="4"/>
    </row>
    <row r="153" spans="1:20" x14ac:dyDescent="0.25">
      <c r="E153" s="4"/>
    </row>
    <row r="154" spans="1:20" x14ac:dyDescent="0.25">
      <c r="E154" s="4"/>
    </row>
    <row r="155" spans="1:20" x14ac:dyDescent="0.25">
      <c r="E155" s="4"/>
    </row>
    <row r="156" spans="1:20" x14ac:dyDescent="0.25">
      <c r="E156" s="4"/>
    </row>
    <row r="157" spans="1:20" x14ac:dyDescent="0.25">
      <c r="E157" s="4"/>
    </row>
    <row r="158" spans="1:20" x14ac:dyDescent="0.25">
      <c r="E158" s="4"/>
    </row>
    <row r="159" spans="1:20" x14ac:dyDescent="0.25">
      <c r="E159" s="4"/>
    </row>
    <row r="160" spans="1:20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0" spans="5:5" x14ac:dyDescent="0.25">
      <c r="E180" s="4"/>
    </row>
    <row r="181" spans="5:5" x14ac:dyDescent="0.25">
      <c r="E181" s="4"/>
    </row>
    <row r="182" spans="5:5" x14ac:dyDescent="0.25">
      <c r="E182" s="4"/>
    </row>
    <row r="183" spans="5:5" x14ac:dyDescent="0.25">
      <c r="E183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8" spans="5:5" x14ac:dyDescent="0.25">
      <c r="E198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2" spans="5:5" x14ac:dyDescent="0.25">
      <c r="E222" s="4"/>
    </row>
    <row r="223" spans="5:5" x14ac:dyDescent="0.25">
      <c r="E223" s="4"/>
    </row>
    <row r="224" spans="5:5" x14ac:dyDescent="0.25">
      <c r="E224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  <row r="295" spans="5:5" x14ac:dyDescent="0.25">
      <c r="E295" s="4"/>
    </row>
    <row r="296" spans="5:5" x14ac:dyDescent="0.25">
      <c r="E296" s="4"/>
    </row>
    <row r="297" spans="5:5" x14ac:dyDescent="0.25">
      <c r="E297" s="4"/>
    </row>
    <row r="298" spans="5:5" x14ac:dyDescent="0.25">
      <c r="E298" s="4"/>
    </row>
    <row r="299" spans="5:5" x14ac:dyDescent="0.25">
      <c r="E299" s="4"/>
    </row>
    <row r="300" spans="5:5" x14ac:dyDescent="0.25">
      <c r="E300" s="4"/>
    </row>
    <row r="301" spans="5:5" x14ac:dyDescent="0.25">
      <c r="E301" s="4"/>
    </row>
    <row r="302" spans="5:5" x14ac:dyDescent="0.25">
      <c r="E302" s="4"/>
    </row>
    <row r="303" spans="5:5" x14ac:dyDescent="0.25">
      <c r="E303" s="4"/>
    </row>
    <row r="304" spans="5:5" x14ac:dyDescent="0.25">
      <c r="E304" s="4"/>
    </row>
    <row r="305" spans="5:5" x14ac:dyDescent="0.25">
      <c r="E305" s="4"/>
    </row>
    <row r="306" spans="5:5" x14ac:dyDescent="0.25">
      <c r="E306" s="4"/>
    </row>
    <row r="307" spans="5:5" x14ac:dyDescent="0.25">
      <c r="E307" s="4"/>
    </row>
    <row r="308" spans="5:5" x14ac:dyDescent="0.25">
      <c r="E308" s="4"/>
    </row>
  </sheetData>
  <autoFilter ref="N22:O131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6">
    <mergeCell ref="E20:O20"/>
    <mergeCell ref="D15:O15"/>
    <mergeCell ref="C16:O16"/>
    <mergeCell ref="C17:O17"/>
    <mergeCell ref="D18:O18"/>
    <mergeCell ref="E19:O19"/>
  </mergeCells>
  <hyperlinks>
    <hyperlink ref="B24" r:id="rId1" display="https://www.rlsnet.ru/mnn_index_id_4577.htm"/>
    <hyperlink ref="B26" r:id="rId2" display="https://www.rlsnet.ru/mnn_index_id_4593.htm"/>
    <hyperlink ref="B28" r:id="rId3" display="https://www.rlsnet.ru/mnn_index_id_2808.htm"/>
    <hyperlink ref="B45" r:id="rId4" display="https://www.rlsnet.ru/mnn_index_id_2138.htm"/>
    <hyperlink ref="B53" r:id="rId5" display="https://www.rlsnet.ru/mnn_index_id_3758.htm"/>
    <hyperlink ref="B59" r:id="rId6" display="https://www.rlsnet.ru/mnn_index_id_471.htm"/>
    <hyperlink ref="B64" r:id="rId7" display="https://www.rlsnet.ru/mnn_index_id_619.htm"/>
    <hyperlink ref="B66" r:id="rId8" display="https://www.rlsnet.ru/mnn_index_id_2434.htm"/>
    <hyperlink ref="B69" r:id="rId9" display="https://www.rlsnet.ru/mnn_index_id_1030.htm"/>
  </hyperlinks>
  <pageMargins left="0.23622047244094491" right="0.23622047244094491" top="0.74803149606299213" bottom="0.39370078740157483" header="0.31496062992125984" footer="0.31496062992125984"/>
  <pageSetup paperSize="9" scale="55" orientation="portrait" verticalDpi="203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 Windows</cp:lastModifiedBy>
  <cp:lastPrinted>2020-05-27T05:55:18Z</cp:lastPrinted>
  <dcterms:created xsi:type="dcterms:W3CDTF">2018-06-21T08:58:42Z</dcterms:created>
  <dcterms:modified xsi:type="dcterms:W3CDTF">2020-05-27T05:56:09Z</dcterms:modified>
</cp:coreProperties>
</file>